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heme/themeOverride1.xml" ContentType="application/vnd.openxmlformats-officedocument.themeOverrid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theme/themeOverride2.xml" ContentType="application/vnd.openxmlformats-officedocument.themeOverrid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heme/themeOverride3.xml" ContentType="application/vnd.openxmlformats-officedocument.themeOverrid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theme/themeOverride4.xml" ContentType="application/vnd.openxmlformats-officedocument.themeOverrid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Ex1.xml" ContentType="application/vnd.ms-office.chartex+xml"/>
  <Override PartName="/xl/charts/style20.xml" ContentType="application/vnd.ms-office.chartstyle+xml"/>
  <Override PartName="/xl/charts/colors20.xml" ContentType="application/vnd.ms-office.chartcolorstyle+xml"/>
  <Override PartName="/xl/charts/chartEx2.xml" ContentType="application/vnd.ms-office.chartex+xml"/>
  <Override PartName="/xl/charts/style21.xml" ContentType="application/vnd.ms-office.chartstyle+xml"/>
  <Override PartName="/xl/charts/colors21.xml" ContentType="application/vnd.ms-office.chartcolorstyle+xml"/>
  <Override PartName="/xl/charts/chart20.xml" ContentType="application/vnd.openxmlformats-officedocument.drawingml.chart+xml"/>
  <Override PartName="/xl/charts/style22.xml" ContentType="application/vnd.ms-office.chartstyle+xml"/>
  <Override PartName="/xl/charts/colors22.xml" ContentType="application/vnd.ms-office.chartcolorstyle+xml"/>
  <Override PartName="/xl/drawings/drawing2.xml" ContentType="application/vnd.openxmlformats-officedocument.drawing+xml"/>
  <Override PartName="/xl/drawings/drawing3.xml" ContentType="application/vnd.openxmlformats-officedocument.drawing+xml"/>
  <Override PartName="/xl/charts/chartEx3.xml" ContentType="application/vnd.ms-office.chartex+xml"/>
  <Override PartName="/xl/charts/style23.xml" ContentType="application/vnd.ms-office.chartstyle+xml"/>
  <Override PartName="/xl/charts/colors23.xml" ContentType="application/vnd.ms-office.chartcolorstyle+xml"/>
  <Override PartName="/xl/charts/chartEx4.xml" ContentType="application/vnd.ms-office.chartex+xml"/>
  <Override PartName="/xl/charts/style24.xml" ContentType="application/vnd.ms-office.chartstyle+xml"/>
  <Override PartName="/xl/charts/colors24.xml" ContentType="application/vnd.ms-office.chartcolorstyle+xml"/>
  <Override PartName="/xl/drawings/drawing4.xml" ContentType="application/vnd.openxmlformats-officedocument.drawing+xml"/>
  <Override PartName="/xl/charts/chart21.xml" ContentType="application/vnd.openxmlformats-officedocument.drawingml.chart+xml"/>
  <Override PartName="/xl/charts/style25.xml" ContentType="application/vnd.ms-office.chartstyle+xml"/>
  <Override PartName="/xl/charts/colors25.xml" ContentType="application/vnd.ms-office.chartcolorstyle+xml"/>
  <Override PartName="/xl/charts/chart22.xml" ContentType="application/vnd.openxmlformats-officedocument.drawingml.chart+xml"/>
  <Override PartName="/xl/charts/style26.xml" ContentType="application/vnd.ms-office.chartstyle+xml"/>
  <Override PartName="/xl/charts/colors26.xml" ContentType="application/vnd.ms-office.chartcolorstyle+xml"/>
  <Override PartName="/xl/theme/themeOverride5.xml" ContentType="application/vnd.openxmlformats-officedocument.themeOverride+xml"/>
  <Override PartName="/xl/charts/chart23.xml" ContentType="application/vnd.openxmlformats-officedocument.drawingml.chart+xml"/>
  <Override PartName="/xl/charts/style27.xml" ContentType="application/vnd.ms-office.chartstyle+xml"/>
  <Override PartName="/xl/charts/colors27.xml" ContentType="application/vnd.ms-office.chartcolorstyle+xml"/>
  <Override PartName="/xl/theme/themeOverride6.xml" ContentType="application/vnd.openxmlformats-officedocument.themeOverride+xml"/>
  <Override PartName="/xl/charts/chart24.xml" ContentType="application/vnd.openxmlformats-officedocument.drawingml.chart+xml"/>
  <Override PartName="/xl/charts/style28.xml" ContentType="application/vnd.ms-office.chartstyle+xml"/>
  <Override PartName="/xl/charts/colors28.xml" ContentType="application/vnd.ms-office.chartcolorstyle+xml"/>
  <Override PartName="/xl/theme/themeOverride7.xml" ContentType="application/vnd.openxmlformats-officedocument.themeOverride+xml"/>
  <Override PartName="/xl/charts/chart25.xml" ContentType="application/vnd.openxmlformats-officedocument.drawingml.chart+xml"/>
  <Override PartName="/xl/charts/style29.xml" ContentType="application/vnd.ms-office.chartstyle+xml"/>
  <Override PartName="/xl/charts/colors29.xml" ContentType="application/vnd.ms-office.chartcolorstyle+xml"/>
  <Override PartName="/xl/charts/chart26.xml" ContentType="application/vnd.openxmlformats-officedocument.drawingml.chart+xml"/>
  <Override PartName="/xl/charts/style30.xml" ContentType="application/vnd.ms-office.chartstyle+xml"/>
  <Override PartName="/xl/charts/colors30.xml" ContentType="application/vnd.ms-office.chartcolorstyle+xml"/>
  <Override PartName="/xl/charts/chart27.xml" ContentType="application/vnd.openxmlformats-officedocument.drawingml.chart+xml"/>
  <Override PartName="/xl/charts/style31.xml" ContentType="application/vnd.ms-office.chartstyle+xml"/>
  <Override PartName="/xl/charts/colors31.xml" ContentType="application/vnd.ms-office.chartcolorstyle+xml"/>
  <Override PartName="/xl/charts/chart28.xml" ContentType="application/vnd.openxmlformats-officedocument.drawingml.chart+xml"/>
  <Override PartName="/xl/charts/style32.xml" ContentType="application/vnd.ms-office.chartstyle+xml"/>
  <Override PartName="/xl/charts/colors32.xml" ContentType="application/vnd.ms-office.chartcolorstyle+xml"/>
  <Override PartName="/xl/charts/chart29.xml" ContentType="application/vnd.openxmlformats-officedocument.drawingml.chart+xml"/>
  <Override PartName="/xl/charts/style33.xml" ContentType="application/vnd.ms-office.chartstyle+xml"/>
  <Override PartName="/xl/charts/colors33.xml" ContentType="application/vnd.ms-office.chartcolorstyle+xml"/>
  <Override PartName="/xl/charts/chart30.xml" ContentType="application/vnd.openxmlformats-officedocument.drawingml.chart+xml"/>
  <Override PartName="/xl/charts/style34.xml" ContentType="application/vnd.ms-office.chartstyle+xml"/>
  <Override PartName="/xl/charts/colors34.xml" ContentType="application/vnd.ms-office.chartcolorstyle+xml"/>
  <Override PartName="/xl/charts/chart31.xml" ContentType="application/vnd.openxmlformats-officedocument.drawingml.chart+xml"/>
  <Override PartName="/xl/charts/style35.xml" ContentType="application/vnd.ms-office.chartstyle+xml"/>
  <Override PartName="/xl/charts/colors35.xml" ContentType="application/vnd.ms-office.chartcolorstyle+xml"/>
  <Override PartName="/xl/charts/chart32.xml" ContentType="application/vnd.openxmlformats-officedocument.drawingml.chart+xml"/>
  <Override PartName="/xl/charts/style36.xml" ContentType="application/vnd.ms-office.chartstyle+xml"/>
  <Override PartName="/xl/charts/colors36.xml" ContentType="application/vnd.ms-office.chartcolorstyle+xml"/>
  <Override PartName="/xl/charts/chart33.xml" ContentType="application/vnd.openxmlformats-officedocument.drawingml.chart+xml"/>
  <Override PartName="/xl/charts/style37.xml" ContentType="application/vnd.ms-office.chartstyle+xml"/>
  <Override PartName="/xl/charts/colors37.xml" ContentType="application/vnd.ms-office.chartcolorstyle+xml"/>
  <Override PartName="/xl/drawings/drawing5.xml" ContentType="application/vnd.openxmlformats-officedocument.drawing+xml"/>
  <Override PartName="/xl/charts/chart34.xml" ContentType="application/vnd.openxmlformats-officedocument.drawingml.chart+xml"/>
  <Override PartName="/xl/charts/style38.xml" ContentType="application/vnd.ms-office.chartstyle+xml"/>
  <Override PartName="/xl/charts/colors38.xml" ContentType="application/vnd.ms-office.chartcolorstyle+xml"/>
  <Override PartName="/xl/charts/chart35.xml" ContentType="application/vnd.openxmlformats-officedocument.drawingml.chart+xml"/>
  <Override PartName="/xl/charts/style39.xml" ContentType="application/vnd.ms-office.chartstyle+xml"/>
  <Override PartName="/xl/charts/colors39.xml" ContentType="application/vnd.ms-office.chartcolorstyle+xml"/>
  <Override PartName="/xl/charts/chart36.xml" ContentType="application/vnd.openxmlformats-officedocument.drawingml.chart+xml"/>
  <Override PartName="/xl/charts/style40.xml" ContentType="application/vnd.ms-office.chartstyle+xml"/>
  <Override PartName="/xl/charts/colors40.xml" ContentType="application/vnd.ms-office.chartcolorstyle+xml"/>
  <Override PartName="/xl/drawings/drawing6.xml" ContentType="application/vnd.openxmlformats-officedocument.drawing+xml"/>
  <Override PartName="/xl/charts/chart37.xml" ContentType="application/vnd.openxmlformats-officedocument.drawingml.chart+xml"/>
  <Override PartName="/xl/charts/style41.xml" ContentType="application/vnd.ms-office.chartstyle+xml"/>
  <Override PartName="/xl/charts/colors41.xml" ContentType="application/vnd.ms-office.chartcolorstyle+xml"/>
  <Override PartName="/xl/theme/themeOverride8.xml" ContentType="application/vnd.openxmlformats-officedocument.themeOverride+xml"/>
  <Override PartName="/xl/charts/chart38.xml" ContentType="application/vnd.openxmlformats-officedocument.drawingml.chart+xml"/>
  <Override PartName="/xl/charts/style42.xml" ContentType="application/vnd.ms-office.chartstyle+xml"/>
  <Override PartName="/xl/charts/colors42.xml" ContentType="application/vnd.ms-office.chartcolorstyle+xml"/>
  <Override PartName="/xl/theme/themeOverride9.xml" ContentType="application/vnd.openxmlformats-officedocument.themeOverride+xml"/>
  <Override PartName="/xl/charts/chart39.xml" ContentType="application/vnd.openxmlformats-officedocument.drawingml.chart+xml"/>
  <Override PartName="/xl/charts/style43.xml" ContentType="application/vnd.ms-office.chartstyle+xml"/>
  <Override PartName="/xl/charts/colors43.xml" ContentType="application/vnd.ms-office.chartcolorstyle+xml"/>
  <Override PartName="/xl/theme/themeOverride10.xml" ContentType="application/vnd.openxmlformats-officedocument.themeOverride+xml"/>
  <Override PartName="/xl/charts/chart40.xml" ContentType="application/vnd.openxmlformats-officedocument.drawingml.chart+xml"/>
  <Override PartName="/xl/charts/style44.xml" ContentType="application/vnd.ms-office.chartstyle+xml"/>
  <Override PartName="/xl/charts/colors44.xml" ContentType="application/vnd.ms-office.chartcolorstyle+xml"/>
  <Override PartName="/xl/charts/chart41.xml" ContentType="application/vnd.openxmlformats-officedocument.drawingml.chart+xml"/>
  <Override PartName="/xl/charts/style45.xml" ContentType="application/vnd.ms-office.chartstyle+xml"/>
  <Override PartName="/xl/charts/colors45.xml" ContentType="application/vnd.ms-office.chartcolorstyle+xml"/>
  <Override PartName="/xl/charts/chart42.xml" ContentType="application/vnd.openxmlformats-officedocument.drawingml.chart+xml"/>
  <Override PartName="/xl/charts/style46.xml" ContentType="application/vnd.ms-office.chartstyle+xml"/>
  <Override PartName="/xl/charts/colors4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910"/>
  <workbookPr defaultThemeVersion="166925"/>
  <mc:AlternateContent xmlns:mc="http://schemas.openxmlformats.org/markup-compatibility/2006">
    <mc:Choice Requires="x15">
      <x15ac:absPath xmlns:x15ac="http://schemas.microsoft.com/office/spreadsheetml/2010/11/ac" url="/Users/guyjansen/Desktop/Analyses/Macro Economic Analyses/"/>
    </mc:Choice>
  </mc:AlternateContent>
  <xr:revisionPtr revIDLastSave="0" documentId="13_ncr:1_{18BC7543-ED90-D241-8399-AB2A23646331}" xr6:coauthVersionLast="47" xr6:coauthVersionMax="47" xr10:uidLastSave="{00000000-0000-0000-0000-000000000000}"/>
  <bookViews>
    <workbookView xWindow="0" yWindow="740" windowWidth="29400" windowHeight="18380" xr2:uid="{BB625EEF-72B0-FA44-81EA-1C9172B6CED1}"/>
  </bookViews>
  <sheets>
    <sheet name="Master" sheetId="8" r:id="rId1"/>
    <sheet name="Definitions and theory" sheetId="6" r:id="rId2"/>
    <sheet name="Provinces" sheetId="1" r:id="rId3"/>
    <sheet name="Unstructured data" sheetId="5" r:id="rId4"/>
    <sheet name="Industries" sheetId="3" r:id="rId5"/>
    <sheet name="Nominal Gross Domestic Product " sheetId="2" r:id="rId6"/>
  </sheets>
  <externalReferences>
    <externalReference r:id="rId7"/>
  </externalReferences>
  <definedNames>
    <definedName name="_xlnm._FilterDatabase" localSheetId="4" hidden="1">Industries!$H$115:$K$177</definedName>
    <definedName name="_xlnm._FilterDatabase" localSheetId="0" hidden="1">Master!$J$213:$J$222</definedName>
    <definedName name="_xlnm._FilterDatabase" localSheetId="2" hidden="1">Provinces!$A$10:$P$41</definedName>
    <definedName name="_xlnm._FilterDatabase" localSheetId="3" hidden="1">'Unstructured data'!$D$139:$F$187</definedName>
    <definedName name="_xlchart.v5.0" hidden="1">Provinces!#REF!</definedName>
    <definedName name="_xlchart.v5.1" hidden="1">Provinces!$A$11:$A$41</definedName>
    <definedName name="_xlchart.v5.10" hidden="1">Provinces!$A$11:$A$41</definedName>
    <definedName name="_xlchart.v5.11" hidden="1">Provinces!$F$11:$F$41</definedName>
    <definedName name="_xlchart.v5.2" hidden="1">Provinces!$F$11:$F$41</definedName>
    <definedName name="_xlchart.v5.3" hidden="1">Provinces!#REF!</definedName>
    <definedName name="_xlchart.v5.4" hidden="1">Provinces!$A$11:$A$41</definedName>
    <definedName name="_xlchart.v5.5" hidden="1">Provinces!$B$11:$B$41</definedName>
    <definedName name="_xlchart.v5.6" hidden="1">Provinces!#REF!</definedName>
    <definedName name="_xlchart.v5.7" hidden="1">Provinces!$A$11:$A$41</definedName>
    <definedName name="_xlchart.v5.8" hidden="1">Provinces!$B$11:$B$41</definedName>
    <definedName name="_xlchart.v5.9" hidden="1">Provinces!#REF!</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V93" i="5" l="1"/>
  <c r="AU93" i="5"/>
  <c r="AT93" i="5"/>
  <c r="AS93" i="5"/>
  <c r="AM93" i="5"/>
  <c r="AL93" i="5"/>
  <c r="AK93" i="5"/>
  <c r="AE93" i="5"/>
  <c r="AD93" i="5"/>
  <c r="AC93" i="5"/>
  <c r="AF93" i="5"/>
  <c r="AG93" i="5"/>
  <c r="AH93" i="5"/>
  <c r="AI93" i="5"/>
  <c r="AJ93" i="5"/>
  <c r="AN93" i="5"/>
  <c r="AO93" i="5"/>
  <c r="AP93" i="5"/>
  <c r="AQ93" i="5"/>
  <c r="AR93" i="5"/>
  <c r="AW93" i="5"/>
  <c r="AX93" i="5"/>
  <c r="AY93" i="5"/>
  <c r="AZ93" i="5"/>
  <c r="AB93" i="5"/>
  <c r="AE174" i="5"/>
  <c r="AF174" i="5"/>
  <c r="AG174" i="5"/>
  <c r="AH174" i="5"/>
  <c r="AI174" i="5"/>
  <c r="AJ174" i="5"/>
  <c r="AK174" i="5"/>
  <c r="AL174" i="5"/>
  <c r="AM174" i="5"/>
  <c r="AN174" i="5"/>
  <c r="AO174" i="5"/>
  <c r="AP174" i="5"/>
  <c r="AQ174" i="5"/>
  <c r="AR174" i="5"/>
  <c r="AS174" i="5"/>
  <c r="AT174" i="5"/>
  <c r="AU174" i="5"/>
  <c r="AV174" i="5"/>
  <c r="AW174" i="5"/>
  <c r="AX174" i="5"/>
  <c r="AY174" i="5"/>
  <c r="AZ174" i="5"/>
  <c r="BA174" i="5"/>
  <c r="BB174" i="5"/>
  <c r="BC174" i="5"/>
  <c r="BD174" i="5"/>
  <c r="BE174" i="5"/>
  <c r="BF174" i="5"/>
  <c r="BG174" i="5"/>
  <c r="BH174" i="5"/>
  <c r="BI174" i="5"/>
  <c r="BJ174" i="5"/>
  <c r="BK174" i="5"/>
  <c r="BL174" i="5"/>
  <c r="BM174" i="5"/>
  <c r="BN174" i="5"/>
  <c r="BO174" i="5"/>
  <c r="BP174" i="5"/>
  <c r="BQ174" i="5"/>
  <c r="BR174" i="5"/>
  <c r="BS174" i="5"/>
  <c r="BT174" i="5"/>
  <c r="BU174" i="5"/>
  <c r="BV174" i="5"/>
  <c r="BW174" i="5"/>
  <c r="BX174" i="5"/>
  <c r="BY174" i="5"/>
  <c r="BZ174" i="5"/>
  <c r="CA174" i="5"/>
  <c r="CB174" i="5"/>
  <c r="AG181" i="5"/>
  <c r="AH181" i="5"/>
  <c r="AI181" i="5"/>
  <c r="AJ181" i="5"/>
  <c r="AK181" i="5"/>
  <c r="AL181" i="5"/>
  <c r="AM181" i="5"/>
  <c r="AN181" i="5"/>
  <c r="AO181" i="5"/>
  <c r="AP181" i="5"/>
  <c r="AQ181" i="5"/>
  <c r="AR181" i="5"/>
  <c r="AS181" i="5"/>
  <c r="AT181" i="5"/>
  <c r="AU181" i="5"/>
  <c r="AV181" i="5"/>
  <c r="AW181" i="5"/>
  <c r="AX181" i="5"/>
  <c r="AY181" i="5"/>
  <c r="AZ181" i="5"/>
  <c r="BA181" i="5"/>
  <c r="BB181" i="5"/>
  <c r="BC181" i="5"/>
  <c r="BD181" i="5"/>
  <c r="BE181" i="5"/>
  <c r="BF181" i="5"/>
  <c r="BG181" i="5"/>
  <c r="BH181" i="5"/>
  <c r="BI181" i="5"/>
  <c r="BJ181" i="5"/>
  <c r="BK181" i="5"/>
  <c r="BL181" i="5"/>
  <c r="BM181" i="5"/>
  <c r="BN181" i="5"/>
  <c r="BO181" i="5"/>
  <c r="BP181" i="5"/>
  <c r="BQ181" i="5"/>
  <c r="BR181" i="5"/>
  <c r="BS181" i="5"/>
  <c r="BT181" i="5"/>
  <c r="BU181" i="5"/>
  <c r="BV181" i="5"/>
  <c r="BW181" i="5"/>
  <c r="BX181" i="5"/>
  <c r="BY181" i="5"/>
  <c r="BZ181" i="5"/>
  <c r="CA181" i="5"/>
  <c r="CB181" i="5"/>
  <c r="BR108" i="3"/>
  <c r="BO108" i="3"/>
  <c r="BN108" i="3"/>
  <c r="BM108" i="3"/>
  <c r="BL108" i="3"/>
  <c r="BJ108" i="3"/>
  <c r="BD108" i="3"/>
  <c r="BB108" i="3"/>
  <c r="AV108" i="3"/>
  <c r="AT108" i="3"/>
  <c r="AN108" i="3"/>
  <c r="AL108" i="3"/>
  <c r="AF108" i="3"/>
  <c r="AD108" i="3"/>
  <c r="Y108" i="3"/>
  <c r="X108" i="3"/>
  <c r="W108" i="3"/>
  <c r="Q108" i="3"/>
  <c r="P108" i="3"/>
  <c r="O108" i="3"/>
  <c r="J108" i="3"/>
  <c r="I108" i="3"/>
  <c r="BQ106" i="3"/>
  <c r="BQ110" i="3" s="1"/>
  <c r="BL106" i="3"/>
  <c r="BL110" i="3" s="1"/>
  <c r="BI106" i="3"/>
  <c r="BI110" i="3" s="1"/>
  <c r="BD106" i="3"/>
  <c r="BD110" i="3" s="1"/>
  <c r="BA106" i="3"/>
  <c r="BA110" i="3" s="1"/>
  <c r="AV106" i="3"/>
  <c r="AV110" i="3" s="1"/>
  <c r="AS106" i="3"/>
  <c r="AS110" i="3" s="1"/>
  <c r="AO106" i="3"/>
  <c r="AO110" i="3" s="1"/>
  <c r="AN106" i="3"/>
  <c r="AN110" i="3" s="1"/>
  <c r="AK106" i="3"/>
  <c r="AK110" i="3" s="1"/>
  <c r="AG106" i="3"/>
  <c r="AG110" i="3" s="1"/>
  <c r="AF106" i="3"/>
  <c r="AF110" i="3" s="1"/>
  <c r="AC106" i="3"/>
  <c r="AC110" i="3" s="1"/>
  <c r="X106" i="3"/>
  <c r="X110" i="3" s="1"/>
  <c r="W106" i="3"/>
  <c r="W110" i="3" s="1"/>
  <c r="U106" i="3"/>
  <c r="U110" i="3" s="1"/>
  <c r="P106" i="3"/>
  <c r="P110" i="3" s="1"/>
  <c r="O106" i="3"/>
  <c r="O110" i="3" s="1"/>
  <c r="M106" i="3"/>
  <c r="M110" i="3" s="1"/>
  <c r="I106" i="3"/>
  <c r="I110" i="3" s="1"/>
  <c r="AB106" i="3"/>
  <c r="AB110" i="3" s="1"/>
  <c r="AD106" i="3"/>
  <c r="AD110" i="3" s="1"/>
  <c r="AE106" i="3"/>
  <c r="AE110" i="3" s="1"/>
  <c r="AH106" i="3"/>
  <c r="AH110" i="3" s="1"/>
  <c r="AI106" i="3"/>
  <c r="AI110" i="3" s="1"/>
  <c r="AJ106" i="3"/>
  <c r="AJ110" i="3" s="1"/>
  <c r="AL106" i="3"/>
  <c r="AL110" i="3" s="1"/>
  <c r="AM106" i="3"/>
  <c r="AM110" i="3" s="1"/>
  <c r="AP106" i="3"/>
  <c r="AP110" i="3" s="1"/>
  <c r="AQ106" i="3"/>
  <c r="AQ110" i="3" s="1"/>
  <c r="AR106" i="3"/>
  <c r="AR110" i="3" s="1"/>
  <c r="AT106" i="3"/>
  <c r="AU106" i="3"/>
  <c r="AU110" i="3" s="1"/>
  <c r="AW106" i="3"/>
  <c r="AW110" i="3" s="1"/>
  <c r="AX106" i="3"/>
  <c r="AX110" i="3" s="1"/>
  <c r="AY106" i="3"/>
  <c r="AY110" i="3" s="1"/>
  <c r="AZ106" i="3"/>
  <c r="AZ110" i="3" s="1"/>
  <c r="BB106" i="3"/>
  <c r="BB110" i="3" s="1"/>
  <c r="BC106" i="3"/>
  <c r="BC110" i="3" s="1"/>
  <c r="BE106" i="3"/>
  <c r="BE110" i="3" s="1"/>
  <c r="BF106" i="3"/>
  <c r="BG106" i="3"/>
  <c r="BG110" i="3" s="1"/>
  <c r="BH106" i="3"/>
  <c r="BH110" i="3" s="1"/>
  <c r="BJ106" i="3"/>
  <c r="BJ110" i="3" s="1"/>
  <c r="BK106" i="3"/>
  <c r="BK110" i="3" s="1"/>
  <c r="BM106" i="3"/>
  <c r="BM110" i="3" s="1"/>
  <c r="BN106" i="3"/>
  <c r="BN110" i="3" s="1"/>
  <c r="BO106" i="3"/>
  <c r="BO110" i="3" s="1"/>
  <c r="BP106" i="3"/>
  <c r="BP110" i="3" s="1"/>
  <c r="BR106" i="3"/>
  <c r="BR110" i="3" s="1"/>
  <c r="AB108" i="3"/>
  <c r="AC108" i="3"/>
  <c r="AE108" i="3"/>
  <c r="AG108" i="3"/>
  <c r="AH108" i="3"/>
  <c r="AI108" i="3"/>
  <c r="AJ108" i="3"/>
  <c r="AK108" i="3"/>
  <c r="AM108" i="3"/>
  <c r="AO108" i="3"/>
  <c r="AP108" i="3"/>
  <c r="AQ108" i="3"/>
  <c r="AR108" i="3"/>
  <c r="AS108" i="3"/>
  <c r="AU108" i="3"/>
  <c r="AW108" i="3"/>
  <c r="AX108" i="3"/>
  <c r="AY108" i="3"/>
  <c r="AZ108" i="3"/>
  <c r="BA108" i="3"/>
  <c r="BC108" i="3"/>
  <c r="BE108" i="3"/>
  <c r="BF108" i="3"/>
  <c r="BG108" i="3"/>
  <c r="BH108" i="3"/>
  <c r="BI108" i="3"/>
  <c r="BK108" i="3"/>
  <c r="BP108" i="3"/>
  <c r="BQ108" i="3"/>
  <c r="AT110" i="3"/>
  <c r="BF110" i="3"/>
  <c r="I109" i="3"/>
  <c r="H106" i="3"/>
  <c r="J106" i="3"/>
  <c r="J110" i="3" s="1"/>
  <c r="H108" i="3"/>
  <c r="K106" i="3"/>
  <c r="K110" i="3" s="1"/>
  <c r="L106" i="3"/>
  <c r="L110" i="3" s="1"/>
  <c r="N106" i="3"/>
  <c r="N110" i="3" s="1"/>
  <c r="Q106" i="3"/>
  <c r="Q110" i="3" s="1"/>
  <c r="R106" i="3"/>
  <c r="R110" i="3" s="1"/>
  <c r="S106" i="3"/>
  <c r="S110" i="3" s="1"/>
  <c r="T106" i="3"/>
  <c r="T110" i="3" s="1"/>
  <c r="V106" i="3"/>
  <c r="V110" i="3" s="1"/>
  <c r="Y106" i="3"/>
  <c r="Y110" i="3" s="1"/>
  <c r="Z106" i="3"/>
  <c r="Z110" i="3" s="1"/>
  <c r="AA106" i="3"/>
  <c r="AA110" i="3" s="1"/>
  <c r="K108" i="3"/>
  <c r="L108" i="3"/>
  <c r="M108" i="3"/>
  <c r="N108" i="3"/>
  <c r="R108" i="3"/>
  <c r="S108" i="3"/>
  <c r="T108" i="3"/>
  <c r="U108" i="3"/>
  <c r="V108" i="3"/>
  <c r="Z108" i="3"/>
  <c r="AA108" i="3"/>
  <c r="E78" i="2"/>
  <c r="F78" i="2"/>
  <c r="G78" i="2"/>
  <c r="H78" i="2"/>
  <c r="I78" i="2"/>
  <c r="J78" i="2"/>
  <c r="K78" i="2"/>
  <c r="L78" i="2"/>
  <c r="E71" i="2"/>
  <c r="F71" i="2"/>
  <c r="G71" i="2"/>
  <c r="H71" i="2"/>
  <c r="I71" i="2"/>
  <c r="J71" i="2"/>
  <c r="K71" i="2"/>
  <c r="L71" i="2"/>
  <c r="E72" i="2"/>
  <c r="F72" i="2"/>
  <c r="G72" i="2"/>
  <c r="H72" i="2"/>
  <c r="I72" i="2"/>
  <c r="J72" i="2"/>
  <c r="K72" i="2"/>
  <c r="L72" i="2"/>
  <c r="E73" i="2"/>
  <c r="F73" i="2"/>
  <c r="G73" i="2"/>
  <c r="H73" i="2"/>
  <c r="I73" i="2"/>
  <c r="J73" i="2"/>
  <c r="K73" i="2"/>
  <c r="L73" i="2"/>
  <c r="E74" i="2"/>
  <c r="F74" i="2"/>
  <c r="G74" i="2"/>
  <c r="H74" i="2"/>
  <c r="I74" i="2"/>
  <c r="J74" i="2"/>
  <c r="K74" i="2"/>
  <c r="L74" i="2"/>
  <c r="E75" i="2"/>
  <c r="F75" i="2"/>
  <c r="G75" i="2"/>
  <c r="H75" i="2"/>
  <c r="I75" i="2"/>
  <c r="J75" i="2"/>
  <c r="K75" i="2"/>
  <c r="L75" i="2"/>
  <c r="E76" i="2"/>
  <c r="F76" i="2"/>
  <c r="G76" i="2"/>
  <c r="H76" i="2"/>
  <c r="I76" i="2"/>
  <c r="J76" i="2"/>
  <c r="K76" i="2"/>
  <c r="L76" i="2"/>
  <c r="D78" i="2"/>
  <c r="D72" i="2"/>
  <c r="D73" i="2"/>
  <c r="D74" i="2"/>
  <c r="D75" i="2"/>
  <c r="D76" i="2"/>
  <c r="D71" i="2"/>
  <c r="L69" i="2"/>
  <c r="K69" i="2"/>
  <c r="J69" i="2"/>
  <c r="I69" i="2"/>
  <c r="H69" i="2"/>
  <c r="G69" i="2"/>
  <c r="F69" i="2"/>
  <c r="E69" i="2"/>
  <c r="L68" i="2"/>
  <c r="K68" i="2"/>
  <c r="J68" i="2"/>
  <c r="I68" i="2"/>
  <c r="H68" i="2"/>
  <c r="G68" i="2"/>
  <c r="F68" i="2"/>
  <c r="E68" i="2"/>
  <c r="L67" i="2"/>
  <c r="K67" i="2"/>
  <c r="J67" i="2"/>
  <c r="I67" i="2"/>
  <c r="H67" i="2"/>
  <c r="G67" i="2"/>
  <c r="F67" i="2"/>
  <c r="E67" i="2"/>
  <c r="L66" i="2"/>
  <c r="K66" i="2"/>
  <c r="J66" i="2"/>
  <c r="I66" i="2"/>
  <c r="H66" i="2"/>
  <c r="G66" i="2"/>
  <c r="F66" i="2"/>
  <c r="E66" i="2"/>
  <c r="L65" i="2"/>
  <c r="K65" i="2"/>
  <c r="J65" i="2"/>
  <c r="I65" i="2"/>
  <c r="H65" i="2"/>
  <c r="G65" i="2"/>
  <c r="F65" i="2"/>
  <c r="E65" i="2"/>
  <c r="L64" i="2"/>
  <c r="K64" i="2"/>
  <c r="J64" i="2"/>
  <c r="I64" i="2"/>
  <c r="H64" i="2"/>
  <c r="G64" i="2"/>
  <c r="F64" i="2"/>
  <c r="E64" i="2"/>
  <c r="D65" i="2"/>
  <c r="D66" i="2"/>
  <c r="D67" i="2"/>
  <c r="D68" i="2"/>
  <c r="D69" i="2"/>
  <c r="D64" i="2"/>
  <c r="E80" i="2"/>
  <c r="F80" i="2"/>
  <c r="G80" i="2"/>
  <c r="H80" i="2"/>
  <c r="I80" i="2"/>
  <c r="J80" i="2"/>
  <c r="K80" i="2"/>
  <c r="L80" i="2"/>
  <c r="D80" i="2"/>
  <c r="E56" i="2"/>
  <c r="F56" i="2"/>
  <c r="G56" i="2"/>
  <c r="H56" i="2"/>
  <c r="I56" i="2"/>
  <c r="J56" i="2"/>
  <c r="K56" i="2"/>
  <c r="L56" i="2"/>
  <c r="E57" i="2"/>
  <c r="F57" i="2"/>
  <c r="G57" i="2"/>
  <c r="H57" i="2"/>
  <c r="I57" i="2"/>
  <c r="J57" i="2"/>
  <c r="K57" i="2"/>
  <c r="L57" i="2"/>
  <c r="E58" i="2"/>
  <c r="F58" i="2"/>
  <c r="G58" i="2"/>
  <c r="H58" i="2"/>
  <c r="I58" i="2"/>
  <c r="J58" i="2"/>
  <c r="K58" i="2"/>
  <c r="L58" i="2"/>
  <c r="E59" i="2"/>
  <c r="F59" i="2"/>
  <c r="G59" i="2"/>
  <c r="H59" i="2"/>
  <c r="I59" i="2"/>
  <c r="J59" i="2"/>
  <c r="K59" i="2"/>
  <c r="L59" i="2"/>
  <c r="E60" i="2"/>
  <c r="F60" i="2"/>
  <c r="G60" i="2"/>
  <c r="H60" i="2"/>
  <c r="I60" i="2"/>
  <c r="J60" i="2"/>
  <c r="K60" i="2"/>
  <c r="L60" i="2"/>
  <c r="E61" i="2"/>
  <c r="F61" i="2"/>
  <c r="G61" i="2"/>
  <c r="H61" i="2"/>
  <c r="I61" i="2"/>
  <c r="J61" i="2"/>
  <c r="K61" i="2"/>
  <c r="L61" i="2"/>
  <c r="D57" i="2"/>
  <c r="D58" i="2"/>
  <c r="D59" i="2"/>
  <c r="D60" i="2"/>
  <c r="D61" i="2"/>
  <c r="D56" i="2"/>
  <c r="L48" i="2"/>
  <c r="L49" i="2"/>
  <c r="L47" i="2"/>
  <c r="N46" i="2"/>
  <c r="L50" i="2" s="1"/>
  <c r="L51" i="2" l="1"/>
  <c r="L52" i="2"/>
  <c r="W64" i="5"/>
  <c r="X64" i="5"/>
  <c r="W84" i="5"/>
  <c r="X84" i="5"/>
  <c r="R151" i="5"/>
  <c r="S151" i="5"/>
  <c r="T151" i="5"/>
  <c r="U151" i="5"/>
  <c r="BX84" i="5" l="1"/>
  <c r="BT84" i="5"/>
  <c r="BS84" i="5"/>
  <c r="BP84" i="5"/>
  <c r="BL84" i="5"/>
  <c r="BK84" i="5"/>
  <c r="BH84" i="5"/>
  <c r="BD84" i="5"/>
  <c r="BC84" i="5"/>
  <c r="AZ84" i="5"/>
  <c r="AV84" i="5"/>
  <c r="AU84" i="5"/>
  <c r="AR84" i="5"/>
  <c r="AN84" i="5"/>
  <c r="AM84" i="5"/>
  <c r="AJ84" i="5"/>
  <c r="AF84" i="5"/>
  <c r="AE84" i="5"/>
  <c r="AB84" i="5"/>
  <c r="Y84" i="5"/>
  <c r="V84" i="5"/>
  <c r="Z84" i="5"/>
  <c r="AA84" i="5"/>
  <c r="AC84" i="5"/>
  <c r="AD84" i="5"/>
  <c r="AG84" i="5"/>
  <c r="AH84" i="5"/>
  <c r="AI84" i="5"/>
  <c r="AK84" i="5"/>
  <c r="AL84" i="5"/>
  <c r="AO84" i="5"/>
  <c r="AP84" i="5"/>
  <c r="AQ84" i="5"/>
  <c r="AS84" i="5"/>
  <c r="AT84" i="5"/>
  <c r="AW84" i="5"/>
  <c r="AX84" i="5"/>
  <c r="AY84" i="5"/>
  <c r="BA84" i="5"/>
  <c r="BB84" i="5"/>
  <c r="BE84" i="5"/>
  <c r="BF84" i="5"/>
  <c r="BG84" i="5"/>
  <c r="BI84" i="5"/>
  <c r="BJ84" i="5"/>
  <c r="BM84" i="5"/>
  <c r="BN84" i="5"/>
  <c r="BO84" i="5"/>
  <c r="BQ84" i="5"/>
  <c r="BR84" i="5"/>
  <c r="BU84" i="5"/>
  <c r="BV84" i="5"/>
  <c r="BW84" i="5"/>
  <c r="U84" i="5"/>
  <c r="V64" i="5"/>
  <c r="BQ64" i="5"/>
  <c r="BP64" i="5"/>
  <c r="BN64" i="5"/>
  <c r="BL64" i="5"/>
  <c r="BG64" i="5"/>
  <c r="BF64" i="5"/>
  <c r="BD64" i="5"/>
  <c r="AZ64" i="5"/>
  <c r="AX64" i="5"/>
  <c r="AW64" i="5"/>
  <c r="AO64" i="5"/>
  <c r="AN64" i="5"/>
  <c r="AG64" i="5"/>
  <c r="AF64" i="5"/>
  <c r="AC64" i="5"/>
  <c r="Z64" i="5"/>
  <c r="T64" i="5"/>
  <c r="R64" i="5"/>
  <c r="Q64" i="5"/>
  <c r="P64" i="5"/>
  <c r="BO64" i="5"/>
  <c r="BM64" i="5"/>
  <c r="AY64" i="5"/>
  <c r="AQ64" i="5"/>
  <c r="AP64" i="5"/>
  <c r="AI64" i="5"/>
  <c r="AH64" i="5"/>
  <c r="AA64" i="5"/>
  <c r="S64" i="5"/>
  <c r="M64" i="5"/>
  <c r="N64" i="5"/>
  <c r="O64" i="5"/>
  <c r="U64" i="5"/>
  <c r="Y64" i="5"/>
  <c r="AB64" i="5"/>
  <c r="AD64" i="5"/>
  <c r="AE64" i="5"/>
  <c r="AJ64" i="5"/>
  <c r="AK64" i="5"/>
  <c r="AL64" i="5"/>
  <c r="AM64" i="5"/>
  <c r="AR64" i="5"/>
  <c r="AS64" i="5"/>
  <c r="AT64" i="5"/>
  <c r="AU64" i="5"/>
  <c r="AV64" i="5"/>
  <c r="BA64" i="5"/>
  <c r="BB64" i="5"/>
  <c r="BC64" i="5"/>
  <c r="BE64" i="5"/>
  <c r="BH64" i="5"/>
  <c r="BI64" i="5"/>
  <c r="BJ64" i="5"/>
  <c r="BK64" i="5"/>
  <c r="BR64" i="5"/>
  <c r="BS64" i="5"/>
  <c r="L64" i="5"/>
  <c r="D28" i="5"/>
  <c r="E28" i="5" s="1"/>
  <c r="F28" i="5" s="1"/>
  <c r="G28" i="5" s="1"/>
  <c r="H28" i="5" s="1"/>
  <c r="I28" i="5" s="1"/>
  <c r="D29" i="5"/>
  <c r="E29" i="5" s="1"/>
  <c r="F29" i="5" s="1"/>
  <c r="G29" i="5" s="1"/>
  <c r="H29" i="5" s="1"/>
  <c r="I29" i="5" s="1"/>
  <c r="D32" i="5"/>
  <c r="E32" i="5" s="1"/>
  <c r="F32" i="5" s="1"/>
  <c r="G32" i="5" s="1"/>
  <c r="H32" i="5" s="1"/>
  <c r="I32" i="5" s="1"/>
  <c r="D33" i="5"/>
  <c r="E33" i="5" s="1"/>
  <c r="F33" i="5" s="1"/>
  <c r="G33" i="5" s="1"/>
  <c r="H33" i="5" s="1"/>
  <c r="I33" i="5" s="1"/>
  <c r="M51" i="5" s="1"/>
  <c r="D35" i="5"/>
  <c r="E35" i="5" s="1"/>
  <c r="F35" i="5" s="1"/>
  <c r="G35" i="5" s="1"/>
  <c r="H35" i="5" s="1"/>
  <c r="I35" i="5" s="1"/>
  <c r="D36" i="5"/>
  <c r="E36" i="5" s="1"/>
  <c r="F36" i="5" s="1"/>
  <c r="G36" i="5" s="1"/>
  <c r="H36" i="5" s="1"/>
  <c r="I36" i="5" s="1"/>
  <c r="D37" i="5"/>
  <c r="E37" i="5" s="1"/>
  <c r="F37" i="5" s="1"/>
  <c r="G37" i="5" s="1"/>
  <c r="H37" i="5" s="1"/>
  <c r="I37" i="5" s="1"/>
  <c r="D38" i="5"/>
  <c r="E38" i="5" s="1"/>
  <c r="F38" i="5" s="1"/>
  <c r="G38" i="5" s="1"/>
  <c r="H38" i="5" s="1"/>
  <c r="I38" i="5" s="1"/>
  <c r="D39" i="5"/>
  <c r="E39" i="5" s="1"/>
  <c r="F39" i="5" s="1"/>
  <c r="G39" i="5" s="1"/>
  <c r="H39" i="5" s="1"/>
  <c r="I39" i="5" s="1"/>
  <c r="D41" i="5"/>
  <c r="E41" i="5"/>
  <c r="F41" i="5" s="1"/>
  <c r="G41" i="5" s="1"/>
  <c r="H41" i="5" s="1"/>
  <c r="I41" i="5" s="1"/>
  <c r="D42" i="5"/>
  <c r="E42" i="5" s="1"/>
  <c r="F42" i="5" s="1"/>
  <c r="G42" i="5" s="1"/>
  <c r="H42" i="5" s="1"/>
  <c r="I42" i="5" s="1"/>
  <c r="D44" i="5"/>
  <c r="E44" i="5" s="1"/>
  <c r="F44" i="5" s="1"/>
  <c r="G44" i="5" s="1"/>
  <c r="H44" i="5" s="1"/>
  <c r="I44" i="5" s="1"/>
  <c r="D25" i="5"/>
  <c r="E25" i="5" s="1"/>
  <c r="F25" i="5" s="1"/>
  <c r="G25" i="5" s="1"/>
  <c r="H25" i="5" s="1"/>
  <c r="I25" i="5" s="1"/>
  <c r="E31" i="3"/>
  <c r="F31" i="3"/>
  <c r="G31" i="3"/>
  <c r="H31" i="3"/>
  <c r="I31" i="3"/>
  <c r="J31" i="3"/>
  <c r="K31" i="3"/>
  <c r="L31" i="3"/>
  <c r="E32" i="3"/>
  <c r="F32" i="3"/>
  <c r="G32" i="3"/>
  <c r="H32" i="3"/>
  <c r="I32" i="3"/>
  <c r="J32" i="3"/>
  <c r="K32" i="3"/>
  <c r="L32" i="3"/>
  <c r="E33" i="3"/>
  <c r="F33" i="3"/>
  <c r="G33" i="3"/>
  <c r="H33" i="3"/>
  <c r="I33" i="3"/>
  <c r="J33" i="3"/>
  <c r="K33" i="3"/>
  <c r="L33" i="3"/>
  <c r="E34" i="3"/>
  <c r="F34" i="3"/>
  <c r="G34" i="3"/>
  <c r="H34" i="3"/>
  <c r="I34" i="3"/>
  <c r="J34" i="3"/>
  <c r="K34" i="3"/>
  <c r="L34" i="3"/>
  <c r="E35" i="3"/>
  <c r="F35" i="3"/>
  <c r="G35" i="3"/>
  <c r="H35" i="3"/>
  <c r="I35" i="3"/>
  <c r="J35" i="3"/>
  <c r="K35" i="3"/>
  <c r="L35" i="3"/>
  <c r="E36" i="3"/>
  <c r="F36" i="3"/>
  <c r="G36" i="3"/>
  <c r="H36" i="3"/>
  <c r="I36" i="3"/>
  <c r="J36" i="3"/>
  <c r="K36" i="3"/>
  <c r="L36" i="3"/>
  <c r="E37" i="3"/>
  <c r="F37" i="3"/>
  <c r="G37" i="3"/>
  <c r="H37" i="3"/>
  <c r="I37" i="3"/>
  <c r="J37" i="3"/>
  <c r="K37" i="3"/>
  <c r="L37" i="3"/>
  <c r="E38" i="3"/>
  <c r="F38" i="3"/>
  <c r="G38" i="3"/>
  <c r="H38" i="3"/>
  <c r="I38" i="3"/>
  <c r="J38" i="3"/>
  <c r="K38" i="3"/>
  <c r="L38" i="3"/>
  <c r="E39" i="3"/>
  <c r="F39" i="3"/>
  <c r="G39" i="3"/>
  <c r="H39" i="3"/>
  <c r="I39" i="3"/>
  <c r="J39" i="3"/>
  <c r="K39" i="3"/>
  <c r="L39" i="3"/>
  <c r="E40" i="3"/>
  <c r="F40" i="3"/>
  <c r="G40" i="3"/>
  <c r="H40" i="3"/>
  <c r="I40" i="3"/>
  <c r="J40" i="3"/>
  <c r="K40" i="3"/>
  <c r="L40" i="3"/>
  <c r="E41" i="3"/>
  <c r="F41" i="3"/>
  <c r="G41" i="3"/>
  <c r="H41" i="3"/>
  <c r="I41" i="3"/>
  <c r="J41" i="3"/>
  <c r="K41" i="3"/>
  <c r="L41" i="3"/>
  <c r="E42" i="3"/>
  <c r="F42" i="3"/>
  <c r="G42" i="3"/>
  <c r="H42" i="3"/>
  <c r="I42" i="3"/>
  <c r="J42" i="3"/>
  <c r="K42" i="3"/>
  <c r="L42" i="3"/>
  <c r="E43" i="3"/>
  <c r="F43" i="3"/>
  <c r="G43" i="3"/>
  <c r="H43" i="3"/>
  <c r="I43" i="3"/>
  <c r="J43" i="3"/>
  <c r="K43" i="3"/>
  <c r="L43" i="3"/>
  <c r="E44" i="3"/>
  <c r="F44" i="3"/>
  <c r="G44" i="3"/>
  <c r="H44" i="3"/>
  <c r="I44" i="3"/>
  <c r="J44" i="3"/>
  <c r="K44" i="3"/>
  <c r="L44" i="3"/>
  <c r="E45" i="3"/>
  <c r="F45" i="3"/>
  <c r="G45" i="3"/>
  <c r="H45" i="3"/>
  <c r="I45" i="3"/>
  <c r="J45" i="3"/>
  <c r="K45" i="3"/>
  <c r="L45" i="3"/>
  <c r="E46" i="3"/>
  <c r="F46" i="3"/>
  <c r="G46" i="3"/>
  <c r="H46" i="3"/>
  <c r="I46" i="3"/>
  <c r="J46" i="3"/>
  <c r="K46" i="3"/>
  <c r="L46" i="3"/>
  <c r="E47" i="3"/>
  <c r="F47" i="3"/>
  <c r="G47" i="3"/>
  <c r="H47" i="3"/>
  <c r="I47" i="3"/>
  <c r="J47" i="3"/>
  <c r="K47" i="3"/>
  <c r="L47" i="3"/>
  <c r="E48" i="3"/>
  <c r="F48" i="3"/>
  <c r="G48" i="3"/>
  <c r="H48" i="3"/>
  <c r="I48" i="3"/>
  <c r="J48" i="3"/>
  <c r="K48" i="3"/>
  <c r="L48" i="3"/>
  <c r="E49" i="3"/>
  <c r="F49" i="3"/>
  <c r="G49" i="3"/>
  <c r="H49" i="3"/>
  <c r="I49" i="3"/>
  <c r="J49" i="3"/>
  <c r="K49" i="3"/>
  <c r="L49" i="3"/>
  <c r="D32" i="3"/>
  <c r="D33" i="3"/>
  <c r="D34" i="3"/>
  <c r="D35" i="3"/>
  <c r="D36" i="3"/>
  <c r="D37" i="3"/>
  <c r="D38" i="3"/>
  <c r="D39" i="3"/>
  <c r="D40" i="3"/>
  <c r="D41" i="3"/>
  <c r="D42" i="3"/>
  <c r="D43" i="3"/>
  <c r="D44" i="3"/>
  <c r="D45" i="3"/>
  <c r="D46" i="3"/>
  <c r="D47" i="3"/>
  <c r="D48" i="3"/>
  <c r="D49" i="3"/>
  <c r="D31" i="3"/>
  <c r="F6" i="1"/>
  <c r="B115" i="1"/>
  <c r="B116" i="1"/>
  <c r="F21" i="1"/>
  <c r="F22" i="1"/>
  <c r="F27" i="1"/>
  <c r="F18" i="1"/>
  <c r="F37" i="1"/>
  <c r="F11" i="1"/>
  <c r="F29" i="1"/>
  <c r="F32" i="1"/>
  <c r="F38" i="1"/>
  <c r="F23" i="1"/>
  <c r="F35" i="1"/>
  <c r="F16" i="1"/>
  <c r="F17" i="1"/>
  <c r="F20" i="1"/>
  <c r="F30" i="1"/>
  <c r="F12" i="1"/>
  <c r="F25" i="1"/>
  <c r="F36" i="1"/>
  <c r="F26" i="1"/>
  <c r="F39" i="1"/>
  <c r="F40" i="1"/>
  <c r="F24" i="1"/>
  <c r="F13" i="1"/>
  <c r="F28" i="1"/>
  <c r="F19" i="1"/>
  <c r="F31" i="1"/>
  <c r="F15" i="1"/>
  <c r="F14" i="1"/>
  <c r="F34" i="1"/>
  <c r="F41" i="1"/>
  <c r="F33" i="1"/>
  <c r="H51" i="5" l="1"/>
  <c r="L51" i="5"/>
  <c r="K51" i="5"/>
  <c r="J51" i="5"/>
  <c r="I51" i="5"/>
  <c r="I31" i="5"/>
  <c r="D31" i="5"/>
  <c r="H31" i="5"/>
  <c r="G31" i="5"/>
  <c r="F31" i="5"/>
  <c r="E31" i="5"/>
</calcChain>
</file>

<file path=xl/sharedStrings.xml><?xml version="1.0" encoding="utf-8"?>
<sst xmlns="http://schemas.openxmlformats.org/spreadsheetml/2006/main" count="1346" uniqueCount="588">
  <si>
    <t>Nominal Gross Domestic Product - China</t>
  </si>
  <si>
    <t>National Bureau of Statistics of China</t>
  </si>
  <si>
    <t>Billions of USD</t>
  </si>
  <si>
    <t>2024</t>
  </si>
  <si>
    <t>2023</t>
  </si>
  <si>
    <t>2022</t>
  </si>
  <si>
    <t>2021</t>
  </si>
  <si>
    <t>2020</t>
  </si>
  <si>
    <t>2019</t>
  </si>
  <si>
    <t>2018</t>
  </si>
  <si>
    <t>2017</t>
  </si>
  <si>
    <t>2016</t>
  </si>
  <si>
    <t>2015</t>
  </si>
  <si>
    <t>Gross Domestic Product</t>
  </si>
  <si>
    <t>Final Consumption Expenditure</t>
  </si>
  <si>
    <t>-</t>
  </si>
  <si>
    <t>Households</t>
  </si>
  <si>
    <t>Rural</t>
  </si>
  <si>
    <t>Urban</t>
  </si>
  <si>
    <t>General Government</t>
  </si>
  <si>
    <t>Gross Capital Formation</t>
  </si>
  <si>
    <t>Gross Fixed Capital Formation</t>
  </si>
  <si>
    <t>Change in Inventories</t>
  </si>
  <si>
    <t>Net Exports of Goods and Services</t>
  </si>
  <si>
    <t>By industry</t>
  </si>
  <si>
    <t>Employment by Industry - China</t>
  </si>
  <si>
    <t>Thousands Of Persons</t>
  </si>
  <si>
    <t>12/29/2023</t>
  </si>
  <si>
    <t>12/30/2022</t>
  </si>
  <si>
    <t>12/31/2021</t>
  </si>
  <si>
    <t>12/31/2020</t>
  </si>
  <si>
    <t>12/31/2019</t>
  </si>
  <si>
    <t>12/31/2018</t>
  </si>
  <si>
    <t>12/29/2017</t>
  </si>
  <si>
    <t>12/30/2016</t>
  </si>
  <si>
    <t>12/31/2015</t>
  </si>
  <si>
    <t>12/31/2014</t>
  </si>
  <si>
    <t>Employment Total</t>
  </si>
  <si>
    <t>Farming, Forestry, Animal Husbandry &amp; Fishery</t>
  </si>
  <si>
    <t>Mining</t>
  </si>
  <si>
    <t>Manufacturing</t>
  </si>
  <si>
    <t>Production &amp; Supply of Power, Gas &amp; Water</t>
  </si>
  <si>
    <t>Construction</t>
  </si>
  <si>
    <t>Transportation, Storage &amp; Posts</t>
  </si>
  <si>
    <t>Information Transmission, Computer Services &amp; Softwares</t>
  </si>
  <si>
    <t>Wholesale &amp; Retail Trade</t>
  </si>
  <si>
    <t>Accommodation &amp; Catering Trade</t>
  </si>
  <si>
    <t>Banking</t>
  </si>
  <si>
    <t>Real Estate</t>
  </si>
  <si>
    <t>Leasing &amp; Commercial Services</t>
  </si>
  <si>
    <t>Scientific Research, Technical Services &amp; Geological Prospecting</t>
  </si>
  <si>
    <t>Water Conservancy, Environment &amp; Public Utilities Management</t>
  </si>
  <si>
    <t>Resident Services &amp; Other Services</t>
  </si>
  <si>
    <t>Education</t>
  </si>
  <si>
    <t>Health Care, Social Security &amp; Social Welfare</t>
  </si>
  <si>
    <t>Culture, Sports &amp; Recreation</t>
  </si>
  <si>
    <t>Public Management &amp; Social Organizations</t>
  </si>
  <si>
    <t>GDP 2024</t>
  </si>
  <si>
    <t>GDO 2023</t>
  </si>
  <si>
    <t>% share</t>
  </si>
  <si>
    <t>YoY Growth</t>
  </si>
  <si>
    <t>Beijing</t>
  </si>
  <si>
    <t>Tianjin</t>
  </si>
  <si>
    <t>Hebei</t>
  </si>
  <si>
    <t>Shanxi</t>
  </si>
  <si>
    <t>Inner Mongolia</t>
  </si>
  <si>
    <t>Liaoning</t>
  </si>
  <si>
    <t>Jilin</t>
  </si>
  <si>
    <t>Heilongjiang</t>
  </si>
  <si>
    <t>Shanghai</t>
  </si>
  <si>
    <t>Jiangsu</t>
  </si>
  <si>
    <t>Zhejiang</t>
  </si>
  <si>
    <t>Anhui</t>
  </si>
  <si>
    <t>Fuijian</t>
  </si>
  <si>
    <t>Jiangxi</t>
  </si>
  <si>
    <t>Shandong</t>
  </si>
  <si>
    <t>Henan</t>
  </si>
  <si>
    <t>Hubei</t>
  </si>
  <si>
    <t>Hunan</t>
  </si>
  <si>
    <t>Guangdong</t>
  </si>
  <si>
    <t>Guangxi</t>
  </si>
  <si>
    <t>Hainan</t>
  </si>
  <si>
    <t>Chongqing</t>
  </si>
  <si>
    <t>Sichuan</t>
  </si>
  <si>
    <t>Guizhou</t>
  </si>
  <si>
    <t>Yunnan</t>
  </si>
  <si>
    <t>Tibet</t>
  </si>
  <si>
    <t>Shaanxi</t>
  </si>
  <si>
    <t>Gansu</t>
  </si>
  <si>
    <t>Qinghai</t>
  </si>
  <si>
    <t>Ningxia</t>
  </si>
  <si>
    <t>Xinjiang</t>
  </si>
  <si>
    <t>China</t>
  </si>
  <si>
    <t>Region</t>
  </si>
  <si>
    <t>% share2</t>
  </si>
  <si>
    <t>GDP Growth</t>
  </si>
  <si>
    <t>Unemployment Data</t>
  </si>
  <si>
    <t>Geographic presentation of GDP</t>
  </si>
  <si>
    <t>09i</t>
  </si>
  <si>
    <t>Employment YoY % Change</t>
  </si>
  <si>
    <t>CY '22</t>
  </si>
  <si>
    <t>CY '23</t>
  </si>
  <si>
    <t>CY '24</t>
  </si>
  <si>
    <t>CY '25</t>
  </si>
  <si>
    <t>CY '26</t>
  </si>
  <si>
    <t>CY '27</t>
  </si>
  <si>
    <t>National Accounts</t>
  </si>
  <si>
    <t>Real GDP (% chg)</t>
  </si>
  <si>
    <t>Inflation</t>
  </si>
  <si>
    <t>CPI (% chg)</t>
  </si>
  <si>
    <t>PPI (% chg)</t>
  </si>
  <si>
    <t>Other Indicators</t>
  </si>
  <si>
    <t>Trade Balance (Bil. USD)</t>
  </si>
  <si>
    <t>Imports (% chg)</t>
  </si>
  <si>
    <t>Exports (% chg)</t>
  </si>
  <si>
    <t>Current Account (Bil. USD)</t>
  </si>
  <si>
    <t>% of GDP</t>
  </si>
  <si>
    <t>Industrial Production (% chg)</t>
  </si>
  <si>
    <t>Unemployment Rate (%)</t>
  </si>
  <si>
    <t>Budget Balance (% of GDP)</t>
  </si>
  <si>
    <t>M2 Money Supply (% chg)</t>
  </si>
  <si>
    <t>Interest Rates</t>
  </si>
  <si>
    <t>1 Year or Less Rate On RMB Loans</t>
  </si>
  <si>
    <t>10 Year Government Bond Yield</t>
  </si>
  <si>
    <t>Exchange Rates</t>
  </si>
  <si>
    <t>USD/CNY</t>
  </si>
  <si>
    <t>Defenitions and effects of Macro Indicators</t>
  </si>
  <si>
    <t>PPI</t>
  </si>
  <si>
    <t>CPI</t>
  </si>
  <si>
    <t>Real GDP</t>
  </si>
  <si>
    <t>Release Date</t>
  </si>
  <si>
    <t>Time</t>
  </si>
  <si>
    <t>Actual</t>
  </si>
  <si>
    <t>Forecast</t>
  </si>
  <si>
    <t>Previous</t>
  </si>
  <si>
    <t>50.2</t>
  </si>
  <si>
    <t>50.0</t>
  </si>
  <si>
    <t>49.1</t>
  </si>
  <si>
    <t>50.1</t>
  </si>
  <si>
    <t>50.3</t>
  </si>
  <si>
    <t>49.8</t>
  </si>
  <si>
    <t>49.4</t>
  </si>
  <si>
    <t>49.5</t>
  </si>
  <si>
    <t>50.5</t>
  </si>
  <si>
    <t>50.4</t>
  </si>
  <si>
    <t>50.8</t>
  </si>
  <si>
    <t>49.2</t>
  </si>
  <si>
    <t>49.0</t>
  </si>
  <si>
    <t>49.7</t>
  </si>
  <si>
    <t>49.3</t>
  </si>
  <si>
    <t>48.8</t>
  </si>
  <si>
    <t>51.4</t>
  </si>
  <si>
    <t>51.9</t>
  </si>
  <si>
    <t>51.5</t>
  </si>
  <si>
    <t>52.6</t>
  </si>
  <si>
    <t>47.0</t>
  </si>
  <si>
    <t>48.0</t>
  </si>
  <si>
    <t>49.6</t>
  </si>
  <si>
    <t>47.4</t>
  </si>
  <si>
    <t>49.9</t>
  </si>
  <si>
    <t>50.9</t>
  </si>
  <si>
    <t>51.0</t>
  </si>
  <si>
    <t>51.1</t>
  </si>
  <si>
    <t>51.7</t>
  </si>
  <si>
    <t>50.6</t>
  </si>
  <si>
    <t>51.3</t>
  </si>
  <si>
    <t>51.6</t>
  </si>
  <si>
    <t>52.0</t>
  </si>
  <si>
    <t>52.1</t>
  </si>
  <si>
    <t>51.2</t>
  </si>
  <si>
    <t>50.7</t>
  </si>
  <si>
    <t>45.0</t>
  </si>
  <si>
    <t>35.7</t>
  </si>
  <si>
    <t>46.0</t>
  </si>
  <si>
    <t>PMI</t>
  </si>
  <si>
    <t>Date</t>
  </si>
  <si>
    <t>Feb</t>
  </si>
  <si>
    <t>Mar</t>
  </si>
  <si>
    <t>Apr</t>
  </si>
  <si>
    <t>May</t>
  </si>
  <si>
    <t>Jun</t>
  </si>
  <si>
    <t>Jul</t>
  </si>
  <si>
    <t>Aug</t>
  </si>
  <si>
    <t>Sep</t>
  </si>
  <si>
    <t>Oct</t>
  </si>
  <si>
    <t>Nov</t>
  </si>
  <si>
    <t>Dec</t>
  </si>
  <si>
    <t>4.1%</t>
  </si>
  <si>
    <t>3.2%</t>
  </si>
  <si>
    <t>3.3%</t>
  </si>
  <si>
    <t>3.5%</t>
  </si>
  <si>
    <t>3.4%</t>
  </si>
  <si>
    <t>3.6%</t>
  </si>
  <si>
    <t>3.9%</t>
  </si>
  <si>
    <t>4.0%</t>
  </si>
  <si>
    <t>4.2%</t>
  </si>
  <si>
    <t>4.6%</t>
  </si>
  <si>
    <t>4.5%</t>
  </si>
  <si>
    <t>3.0%</t>
  </si>
  <si>
    <t>2.9%</t>
  </si>
  <si>
    <t>3.1%</t>
  </si>
  <si>
    <t>3.8%</t>
  </si>
  <si>
    <t>4.4%</t>
  </si>
  <si>
    <t>4.7%</t>
  </si>
  <si>
    <t>5.5%</t>
  </si>
  <si>
    <t>5.1%</t>
  </si>
  <si>
    <t>5.7%</t>
  </si>
  <si>
    <t>5.0%</t>
  </si>
  <si>
    <t>5.3%</t>
  </si>
  <si>
    <t>5.6%</t>
  </si>
  <si>
    <t>5.8%</t>
  </si>
  <si>
    <t>5.9%</t>
  </si>
  <si>
    <t>6.0%</t>
  </si>
  <si>
    <t>6.2%</t>
  </si>
  <si>
    <t>6.1%</t>
  </si>
  <si>
    <t>6.8%</t>
  </si>
  <si>
    <t>7.0%</t>
  </si>
  <si>
    <t>9.3%</t>
  </si>
  <si>
    <t>8.5%</t>
  </si>
  <si>
    <t>12.2%</t>
  </si>
  <si>
    <t>4.9%</t>
  </si>
  <si>
    <t>4.8%</t>
  </si>
  <si>
    <t>5.2%</t>
  </si>
  <si>
    <t>5.4%</t>
  </si>
  <si>
    <t>7.3%</t>
  </si>
  <si>
    <t>7.9%</t>
  </si>
  <si>
    <t>8.9%</t>
  </si>
  <si>
    <t>9.0%</t>
  </si>
  <si>
    <t>10.3%</t>
  </si>
  <si>
    <t>11.3%</t>
  </si>
  <si>
    <t>12.6%</t>
  </si>
  <si>
    <t>12.1%</t>
  </si>
  <si>
    <t>15.4%</t>
  </si>
  <si>
    <t>16.9%</t>
  </si>
  <si>
    <t>19.9%</t>
  </si>
  <si>
    <t>19.0%</t>
  </si>
  <si>
    <t>25.6%</t>
  </si>
  <si>
    <t>25.0%</t>
  </si>
  <si>
    <t>35.0%</t>
  </si>
  <si>
    <t>40.0%</t>
  </si>
  <si>
    <t>2.6%</t>
  </si>
  <si>
    <t>1.8%</t>
  </si>
  <si>
    <t>1.6%</t>
  </si>
  <si>
    <t>0.8%</t>
  </si>
  <si>
    <t>-0.3%</t>
  </si>
  <si>
    <t>-0.4%</t>
  </si>
  <si>
    <t>-1.6%</t>
  </si>
  <si>
    <t>-3.1%</t>
  </si>
  <si>
    <t>-3.3%</t>
  </si>
  <si>
    <t>-6.3%</t>
  </si>
  <si>
    <t>-5.9%</t>
  </si>
  <si>
    <t>-10.3%</t>
  </si>
  <si>
    <t>-10.0%</t>
  </si>
  <si>
    <t>-16.1%</t>
  </si>
  <si>
    <t>-15.1%</t>
  </si>
  <si>
    <t>-24.5%</t>
  </si>
  <si>
    <t>2.8%</t>
  </si>
  <si>
    <t>Mar 16, 2</t>
  </si>
  <si>
    <t>Jan 16, 2</t>
  </si>
  <si>
    <t>Dec 15, 2</t>
  </si>
  <si>
    <t>Nov 14, 2</t>
  </si>
  <si>
    <t>Oct 17, 2</t>
  </si>
  <si>
    <t>Sep 13, 2</t>
  </si>
  <si>
    <t>Aug 14, 2</t>
  </si>
  <si>
    <t>Jul 14, 2</t>
  </si>
  <si>
    <t>Jun 16, 2</t>
  </si>
  <si>
    <t>May 16, 2</t>
  </si>
  <si>
    <t>Apr 15, 2</t>
  </si>
  <si>
    <t>Mar 17, 2</t>
  </si>
  <si>
    <t>Dec 14, 2</t>
  </si>
  <si>
    <t>Sep 14, 2</t>
  </si>
  <si>
    <t>Jul 16, 2</t>
  </si>
  <si>
    <t>Jun 14, 2</t>
  </si>
  <si>
    <t>May 15, 2</t>
  </si>
  <si>
    <t>Apr 17, 2</t>
  </si>
  <si>
    <t>Mar 14, 2</t>
  </si>
  <si>
    <t>Oct 23, 2</t>
  </si>
  <si>
    <t>Sep 15, 2</t>
  </si>
  <si>
    <t>Aug 15, 2</t>
  </si>
  <si>
    <t>Jan 17, 2</t>
  </si>
  <si>
    <t>Nov 15, 2</t>
  </si>
  <si>
    <t>Oct 18, 2</t>
  </si>
  <si>
    <t>Aug 13, 2</t>
  </si>
  <si>
    <t>Jul 15, 2</t>
  </si>
  <si>
    <t>May 14, 2</t>
  </si>
  <si>
    <t>Apr 16, 2</t>
  </si>
  <si>
    <t>Mar 15, 2</t>
  </si>
  <si>
    <t xml:space="preserve">Feb </t>
  </si>
  <si>
    <t>Growth</t>
  </si>
  <si>
    <t>Trade</t>
  </si>
  <si>
    <t>2000</t>
  </si>
  <si>
    <t>2001</t>
  </si>
  <si>
    <t>2002</t>
  </si>
  <si>
    <t>2003</t>
  </si>
  <si>
    <t>2004</t>
  </si>
  <si>
    <t>2005</t>
  </si>
  <si>
    <t>2007</t>
  </si>
  <si>
    <t>2008</t>
  </si>
  <si>
    <t>2009</t>
  </si>
  <si>
    <t>2010</t>
  </si>
  <si>
    <t>2011</t>
  </si>
  <si>
    <t>2012</t>
  </si>
  <si>
    <t>2013</t>
  </si>
  <si>
    <t>2014</t>
  </si>
  <si>
    <t>Monetary policy</t>
  </si>
  <si>
    <t>Value</t>
  </si>
  <si>
    <t>February 28, 2025</t>
  </si>
  <si>
    <t>320.52T</t>
  </si>
  <si>
    <t>January 31, 2025</t>
  </si>
  <si>
    <t>318.52T</t>
  </si>
  <si>
    <t>December 31, 2024</t>
  </si>
  <si>
    <t>313.53T</t>
  </si>
  <si>
    <t>November 30, 2024</t>
  </si>
  <si>
    <t>311.96T</t>
  </si>
  <si>
    <t>October 31, 2024</t>
  </si>
  <si>
    <t>309.71T</t>
  </si>
  <si>
    <t>September 30, 2024</t>
  </si>
  <si>
    <t>309.48T</t>
  </si>
  <si>
    <t>August 31, 2024</t>
  </si>
  <si>
    <t>305.05T</t>
  </si>
  <si>
    <t>July 31, 2024</t>
  </si>
  <si>
    <t>303.31T</t>
  </si>
  <si>
    <t>June 30, 2024</t>
  </si>
  <si>
    <t>305.02T</t>
  </si>
  <si>
    <t>May 31, 2024</t>
  </si>
  <si>
    <t>301.85T</t>
  </si>
  <si>
    <t>April 30, 2024</t>
  </si>
  <si>
    <t>301.19T</t>
  </si>
  <si>
    <t>March 31, 2024</t>
  </si>
  <si>
    <t>304.80T</t>
  </si>
  <si>
    <t>February 29, 2024</t>
  </si>
  <si>
    <t>299.56T</t>
  </si>
  <si>
    <t>January 31, 2024</t>
  </si>
  <si>
    <t>297.63T</t>
  </si>
  <si>
    <t>December 31, 2023</t>
  </si>
  <si>
    <t>292.27T</t>
  </si>
  <si>
    <t>November 30, 2023</t>
  </si>
  <si>
    <t>291.20T</t>
  </si>
  <si>
    <t>October 31, 2023</t>
  </si>
  <si>
    <t>288.23T</t>
  </si>
  <si>
    <t>September 30, 2023</t>
  </si>
  <si>
    <t>289.67T</t>
  </si>
  <si>
    <t>August 31, 2023</t>
  </si>
  <si>
    <t>286.93T</t>
  </si>
  <si>
    <t>July 31, 2023</t>
  </si>
  <si>
    <t>285.40T</t>
  </si>
  <si>
    <t>June 30, 2023</t>
  </si>
  <si>
    <t>287.30T</t>
  </si>
  <si>
    <t>May 31, 2023</t>
  </si>
  <si>
    <t>282.05T</t>
  </si>
  <si>
    <t>April 30, 2023</t>
  </si>
  <si>
    <t>280.85T</t>
  </si>
  <si>
    <t>March 31, 2023</t>
  </si>
  <si>
    <t>281.46T</t>
  </si>
  <si>
    <t>February 28, 2023</t>
  </si>
  <si>
    <t>275.52T</t>
  </si>
  <si>
    <t>January 31, 2023</t>
  </si>
  <si>
    <t>273.81T</t>
  </si>
  <si>
    <t>December 31, 2022</t>
  </si>
  <si>
    <t>266.43T</t>
  </si>
  <si>
    <t>November 30, 2022</t>
  </si>
  <si>
    <t>264.70T</t>
  </si>
  <si>
    <t>October 31, 2022</t>
  </si>
  <si>
    <t>261.29T</t>
  </si>
  <si>
    <t>September 30, 2022</t>
  </si>
  <si>
    <t>262.66T</t>
  </si>
  <si>
    <t>August 31, 2022</t>
  </si>
  <si>
    <t>259.51T</t>
  </si>
  <si>
    <t>July 31, 2022</t>
  </si>
  <si>
    <t>257.81T</t>
  </si>
  <si>
    <t>June 30, 2022</t>
  </si>
  <si>
    <t>258.15T</t>
  </si>
  <si>
    <t>May 31, 2022</t>
  </si>
  <si>
    <t>252.70T</t>
  </si>
  <si>
    <t>April 30, 2022</t>
  </si>
  <si>
    <t>249.97T</t>
  </si>
  <si>
    <t>March 31, 2022</t>
  </si>
  <si>
    <t>249.77T</t>
  </si>
  <si>
    <t>February 28, 2022</t>
  </si>
  <si>
    <t>244.15T</t>
  </si>
  <si>
    <t>January 31, 2022</t>
  </si>
  <si>
    <t>243.10T</t>
  </si>
  <si>
    <t>December 31, 2021</t>
  </si>
  <si>
    <t>238.29T</t>
  </si>
  <si>
    <t>November 30, 2021</t>
  </si>
  <si>
    <t>235.60T</t>
  </si>
  <si>
    <t>October 31, 2021</t>
  </si>
  <si>
    <t>233.62T</t>
  </si>
  <si>
    <t>September 30, 2021</t>
  </si>
  <si>
    <t>234.28T</t>
  </si>
  <si>
    <t>August 31, 2021</t>
  </si>
  <si>
    <t>231.23T</t>
  </si>
  <si>
    <t>July 31, 2021</t>
  </si>
  <si>
    <t>230.22T</t>
  </si>
  <si>
    <t>June 30, 2021</t>
  </si>
  <si>
    <t>231.78T</t>
  </si>
  <si>
    <t>May 31, 2021</t>
  </si>
  <si>
    <t>227.55T</t>
  </si>
  <si>
    <t>April 30, 2021</t>
  </si>
  <si>
    <t>226.21T</t>
  </si>
  <si>
    <t>March 31, 2021</t>
  </si>
  <si>
    <t>227.65T</t>
  </si>
  <si>
    <t>February 28, 2021</t>
  </si>
  <si>
    <t>223.60T</t>
  </si>
  <si>
    <t>January 31, 2021</t>
  </si>
  <si>
    <t>221.30T</t>
  </si>
  <si>
    <t>M2</t>
  </si>
  <si>
    <t>Interest rate</t>
  </si>
  <si>
    <t>-4.8%</t>
  </si>
  <si>
    <t>-5.0%</t>
  </si>
  <si>
    <t>-5.3%</t>
  </si>
  <si>
    <t>-5.7%</t>
  </si>
  <si>
    <t>-5.8%</t>
  </si>
  <si>
    <t>-4.9%</t>
  </si>
  <si>
    <t>-4.5%</t>
  </si>
  <si>
    <t>-3.9%</t>
  </si>
  <si>
    <t>-2.2%</t>
  </si>
  <si>
    <t>-1.4%</t>
  </si>
  <si>
    <t>-0.7%</t>
  </si>
  <si>
    <t>-0.2%</t>
  </si>
  <si>
    <t>-0.1%</t>
  </si>
  <si>
    <t>0.0%</t>
  </si>
  <si>
    <t>0.1%</t>
  </si>
  <si>
    <t>-0.8%</t>
  </si>
  <si>
    <t>-1.2%</t>
  </si>
  <si>
    <t>-1.5%</t>
  </si>
  <si>
    <t>-1.3%</t>
  </si>
  <si>
    <t>-0.9%</t>
  </si>
  <si>
    <t>-0.5%</t>
  </si>
  <si>
    <t>0.7%</t>
  </si>
  <si>
    <t>1.5%</t>
  </si>
  <si>
    <t>2.0%</t>
  </si>
  <si>
    <t>2.3%</t>
  </si>
  <si>
    <t>4.3%</t>
  </si>
  <si>
    <t>Housing price index</t>
  </si>
  <si>
    <t xml:space="preserve">China macro economic analysis </t>
  </si>
  <si>
    <t>Fiscal &amp; Policy</t>
  </si>
  <si>
    <t>Regional</t>
  </si>
  <si>
    <t>Yield curve</t>
  </si>
  <si>
    <t>2Y</t>
  </si>
  <si>
    <t>10Y</t>
  </si>
  <si>
    <t>Delta</t>
  </si>
  <si>
    <t>Retail Sales YoY</t>
  </si>
  <si>
    <t>Labor market and Consumption</t>
  </si>
  <si>
    <t>Consumer confidence</t>
  </si>
  <si>
    <t>date</t>
  </si>
  <si>
    <t>Maturity</t>
  </si>
  <si>
    <t>Yield %</t>
  </si>
  <si>
    <t>China Government Debt to GDP</t>
  </si>
  <si>
    <t>% Share</t>
  </si>
  <si>
    <t>% Change</t>
  </si>
  <si>
    <t>Budget Deficit</t>
  </si>
  <si>
    <t>Data scources</t>
  </si>
  <si>
    <t>www.stats.gov.cn</t>
  </si>
  <si>
    <t>tradingeconomics.com</t>
  </si>
  <si>
    <t>think.ing.com/</t>
  </si>
  <si>
    <t>www.bofit.fi</t>
  </si>
  <si>
    <t>Factset</t>
  </si>
  <si>
    <t>https://www.ndrc.gov.cn/xxgk/zcfb/tz/202501/t20250108_1395564.html</t>
  </si>
  <si>
    <t>https://yield.chinabond.com.cn/cbweb-mn/yield_main?locale=en_US</t>
  </si>
  <si>
    <t>www.investing.com</t>
  </si>
  <si>
    <t>Price</t>
  </si>
  <si>
    <t>Change %</t>
  </si>
  <si>
    <t>3,364.83</t>
  </si>
  <si>
    <t>3,320.90</t>
  </si>
  <si>
    <t>1.32%</t>
  </si>
  <si>
    <t>2.16%</t>
  </si>
  <si>
    <t>3,250.60</t>
  </si>
  <si>
    <t>-3.02%</t>
  </si>
  <si>
    <t>3,351.76</t>
  </si>
  <si>
    <t>0.76%</t>
  </si>
  <si>
    <t>3,326.46</t>
  </si>
  <si>
    <t>1.42%</t>
  </si>
  <si>
    <t>3,279.82</t>
  </si>
  <si>
    <t>-1.70%</t>
  </si>
  <si>
    <t>3,336.50</t>
  </si>
  <si>
    <t>17.39%</t>
  </si>
  <si>
    <t>2,842.21</t>
  </si>
  <si>
    <t>-3.28%</t>
  </si>
  <si>
    <t>2,938.75</t>
  </si>
  <si>
    <t>-0.97%</t>
  </si>
  <si>
    <t>2,967.40</t>
  </si>
  <si>
    <t>-3.87%</t>
  </si>
  <si>
    <t>3,086.81</t>
  </si>
  <si>
    <t>-0.58%</t>
  </si>
  <si>
    <t>3,104.82</t>
  </si>
  <si>
    <t>2.09%</t>
  </si>
  <si>
    <t>3,041.17</t>
  </si>
  <si>
    <t>0.86%</t>
  </si>
  <si>
    <t>3,015.17</t>
  </si>
  <si>
    <t>8.13%</t>
  </si>
  <si>
    <t>2,788.55</t>
  </si>
  <si>
    <t>-6.27%</t>
  </si>
  <si>
    <t>2,974.93</t>
  </si>
  <si>
    <t>-1.81%</t>
  </si>
  <si>
    <t>3,029.67</t>
  </si>
  <si>
    <t>0.36%</t>
  </si>
  <si>
    <t>3,018.77</t>
  </si>
  <si>
    <t>-2.95%</t>
  </si>
  <si>
    <t>3,110.48</t>
  </si>
  <si>
    <t>-0.30%</t>
  </si>
  <si>
    <t>3,119.88</t>
  </si>
  <si>
    <t>-5.20%</t>
  </si>
  <si>
    <t>3,291.04</t>
  </si>
  <si>
    <t>2.78%</t>
  </si>
  <si>
    <t>3,202.06</t>
  </si>
  <si>
    <t>-0.08%</t>
  </si>
  <si>
    <t>3,204.56</t>
  </si>
  <si>
    <t>-3.57%</t>
  </si>
  <si>
    <t>3,323.27</t>
  </si>
  <si>
    <t>1.54%</t>
  </si>
  <si>
    <t>3,272.86</t>
  </si>
  <si>
    <t>-0.21%</t>
  </si>
  <si>
    <t>3,279.61</t>
  </si>
  <si>
    <t>0.74%</t>
  </si>
  <si>
    <t>3,255.67</t>
  </si>
  <si>
    <t>5.39%</t>
  </si>
  <si>
    <t>3,089.26</t>
  </si>
  <si>
    <t>-1.97%</t>
  </si>
  <si>
    <t>3,151.34</t>
  </si>
  <si>
    <t>8.91%</t>
  </si>
  <si>
    <t>2,893.48</t>
  </si>
  <si>
    <t>-4.33%</t>
  </si>
  <si>
    <t>3,024.39</t>
  </si>
  <si>
    <t>-5.55%</t>
  </si>
  <si>
    <t>3,202.14</t>
  </si>
  <si>
    <t>-1.57%</t>
  </si>
  <si>
    <t>3,253.24</t>
  </si>
  <si>
    <t>-4.28%</t>
  </si>
  <si>
    <t>3,398.62</t>
  </si>
  <si>
    <t>6.66%</t>
  </si>
  <si>
    <t>3,186.43</t>
  </si>
  <si>
    <t>4.57%</t>
  </si>
  <si>
    <t>3,047.06</t>
  </si>
  <si>
    <t>-6.31%</t>
  </si>
  <si>
    <t>3,252.20</t>
  </si>
  <si>
    <t>-6.07%</t>
  </si>
  <si>
    <t>3,462.31</t>
  </si>
  <si>
    <t>3.00%</t>
  </si>
  <si>
    <t>3,361.44</t>
  </si>
  <si>
    <t>-7.65%</t>
  </si>
  <si>
    <t>3,639.78</t>
  </si>
  <si>
    <t>2.13%</t>
  </si>
  <si>
    <t>3,563.89</t>
  </si>
  <si>
    <t>0.47%</t>
  </si>
  <si>
    <t>3,547.34</t>
  </si>
  <si>
    <t>3,568.17</t>
  </si>
  <si>
    <t>0.68%</t>
  </si>
  <si>
    <t>3,543.94</t>
  </si>
  <si>
    <t>4.31%</t>
  </si>
  <si>
    <t>3,397.36</t>
  </si>
  <si>
    <t>-5.40%</t>
  </si>
  <si>
    <t>3,591.20</t>
  </si>
  <si>
    <t>-0.67%</t>
  </si>
  <si>
    <t>3,615.48</t>
  </si>
  <si>
    <t>4.89%</t>
  </si>
  <si>
    <t>3,446.86</t>
  </si>
  <si>
    <t>0.14%</t>
  </si>
  <si>
    <t>3,441.91</t>
  </si>
  <si>
    <t>-1.91%</t>
  </si>
  <si>
    <t>3,509.08</t>
  </si>
  <si>
    <t>0.75%</t>
  </si>
  <si>
    <t>3,483.07</t>
  </si>
  <si>
    <t>0.29%</t>
  </si>
  <si>
    <t>3,473.07</t>
  </si>
  <si>
    <t>2.40%</t>
  </si>
  <si>
    <t>3,391.76</t>
  </si>
  <si>
    <t>5.19%</t>
  </si>
  <si>
    <t>3,224.53</t>
  </si>
  <si>
    <t>0.20%</t>
  </si>
  <si>
    <t>3,218.05</t>
  </si>
  <si>
    <t>-5.23%</t>
  </si>
  <si>
    <t>3,395.68</t>
  </si>
  <si>
    <t>2.59%</t>
  </si>
  <si>
    <t>3,310.01</t>
  </si>
  <si>
    <t>10.90%</t>
  </si>
  <si>
    <t>2,984.67</t>
  </si>
  <si>
    <t>4.64%</t>
  </si>
  <si>
    <t>2,852.35</t>
  </si>
  <si>
    <t>-0.27%</t>
  </si>
  <si>
    <t>2,860.08</t>
  </si>
  <si>
    <t>3.99%</t>
  </si>
  <si>
    <t>2,750.30</t>
  </si>
  <si>
    <t>-4.51%</t>
  </si>
  <si>
    <t>2,880.30</t>
  </si>
  <si>
    <t>-3.23%</t>
  </si>
  <si>
    <t>Mosae capital</t>
  </si>
  <si>
    <t>Guy jansen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</si>
</sst>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4">
    <numFmt numFmtId="164" formatCode="#,##0.0"/>
    <numFmt numFmtId="165" formatCode="0.0%"/>
    <numFmt numFmtId="166" formatCode="0.000"/>
    <numFmt numFmtId="167" formatCode="0.0"/>
  </numFmts>
  <fonts count="42">
    <font>
      <sz val="12"/>
      <color theme="1"/>
      <name val="Calibri"/>
      <family val="2"/>
      <scheme val="minor"/>
    </font>
    <font>
      <sz val="12"/>
      <color theme="1"/>
      <name val="Calibri"/>
      <family val="2"/>
      <scheme val="minor"/>
    </font>
    <font>
      <b/>
      <sz val="12"/>
      <color theme="1"/>
      <name val="Calibri"/>
      <family val="2"/>
      <scheme val="minor"/>
    </font>
    <font>
      <b/>
      <sz val="10"/>
      <color theme="1"/>
      <name val="Arial"/>
      <family val="2"/>
    </font>
    <font>
      <b/>
      <sz val="10"/>
      <color rgb="FF003366"/>
      <name val="Arial"/>
      <family val="2"/>
    </font>
    <font>
      <sz val="10"/>
      <color rgb="FF000000"/>
      <name val="Arial"/>
      <family val="2"/>
    </font>
    <font>
      <b/>
      <sz val="10"/>
      <color rgb="FF000000"/>
      <name val="Arial"/>
      <family val="2"/>
    </font>
    <font>
      <sz val="8"/>
      <name val="Calibri"/>
      <family val="2"/>
      <scheme val="minor"/>
    </font>
    <font>
      <b/>
      <sz val="16"/>
      <color rgb="FF202122"/>
      <name val="Arial"/>
      <family val="2"/>
    </font>
    <font>
      <sz val="16"/>
      <color rgb="FF202122"/>
      <name val="Arial"/>
      <family val="2"/>
    </font>
    <font>
      <sz val="14"/>
      <color rgb="FF202122"/>
      <name val="Arial"/>
      <family val="2"/>
    </font>
    <font>
      <u/>
      <sz val="12"/>
      <color theme="10"/>
      <name val="Calibri"/>
      <family val="2"/>
      <scheme val="minor"/>
    </font>
    <font>
      <sz val="12"/>
      <color theme="1"/>
      <name val="Arial"/>
      <family val="2"/>
    </font>
    <font>
      <b/>
      <sz val="12"/>
      <color theme="1"/>
      <name val="Arial"/>
      <family val="2"/>
    </font>
    <font>
      <u/>
      <sz val="12"/>
      <color theme="10"/>
      <name val="Arial"/>
      <family val="2"/>
    </font>
    <font>
      <sz val="14"/>
      <color theme="1"/>
      <name val="Arial"/>
      <family val="2"/>
    </font>
    <font>
      <b/>
      <sz val="16"/>
      <color theme="1"/>
      <name val="Arial"/>
      <family val="2"/>
    </font>
    <font>
      <sz val="12"/>
      <color theme="0"/>
      <name val="Arial"/>
      <family val="2"/>
    </font>
    <font>
      <b/>
      <sz val="10"/>
      <color theme="0"/>
      <name val="Arial"/>
      <family val="2"/>
    </font>
    <font>
      <sz val="14"/>
      <color theme="0"/>
      <name val="Arial"/>
      <family val="2"/>
    </font>
    <font>
      <b/>
      <sz val="14"/>
      <color theme="1"/>
      <name val="Arial"/>
      <family val="2"/>
    </font>
    <font>
      <sz val="10"/>
      <color rgb="FFFF0000"/>
      <name val="Arial"/>
      <family val="2"/>
    </font>
    <font>
      <b/>
      <sz val="10"/>
      <color rgb="FFFF0000"/>
      <name val="Arial"/>
      <family val="2"/>
    </font>
    <font>
      <b/>
      <sz val="12"/>
      <color rgb="FF333333"/>
      <name val="Inherit"/>
    </font>
    <font>
      <sz val="12"/>
      <color rgb="FF333333"/>
      <name val="Arial"/>
      <family val="2"/>
    </font>
    <font>
      <sz val="12"/>
      <color rgb="FF000000"/>
      <name val="Arial"/>
      <family val="2"/>
    </font>
    <font>
      <i/>
      <sz val="12"/>
      <color rgb="FF333333"/>
      <name val="Arial"/>
      <family val="2"/>
    </font>
    <font>
      <sz val="12"/>
      <color rgb="FF0EA600"/>
      <name val="Arial"/>
      <family val="2"/>
    </font>
    <font>
      <sz val="12"/>
      <color rgb="FFFF0000"/>
      <name val="Arial"/>
      <family val="2"/>
    </font>
    <font>
      <sz val="18"/>
      <color theme="1"/>
      <name val="Arial"/>
      <family val="2"/>
    </font>
    <font>
      <sz val="20"/>
      <color theme="1"/>
      <name val="Arial"/>
      <family val="2"/>
    </font>
    <font>
      <b/>
      <sz val="20"/>
      <color theme="1"/>
      <name val="Arial"/>
      <family val="2"/>
    </font>
    <font>
      <b/>
      <sz val="14"/>
      <color rgb="FF1A1A1A"/>
      <name val="Arial"/>
      <family val="2"/>
    </font>
    <font>
      <sz val="12"/>
      <color rgb="FF1A1A1A"/>
      <name val="Arial"/>
      <family val="2"/>
    </font>
    <font>
      <b/>
      <sz val="20"/>
      <color theme="0"/>
      <name val="Arial"/>
      <family val="2"/>
    </font>
    <font>
      <b/>
      <sz val="10"/>
      <color indexed="9"/>
      <name val="Arial"/>
      <family val="2"/>
    </font>
    <font>
      <sz val="10"/>
      <color rgb="FF000000"/>
      <name val="Helvetica Neue"/>
      <family val="2"/>
    </font>
    <font>
      <b/>
      <sz val="10"/>
      <color rgb="FF000000"/>
      <name val="Helvetica Neue"/>
      <family val="2"/>
    </font>
    <font>
      <sz val="16"/>
      <color rgb="FF2D3B45"/>
      <name val="Helvetica Neue"/>
      <family val="2"/>
    </font>
    <font>
      <b/>
      <sz val="16"/>
      <color rgb="FF2D3B45"/>
      <name val="Helvetica Neue"/>
      <family val="2"/>
    </font>
    <font>
      <sz val="20"/>
      <color rgb="FF000000"/>
      <name val="Times New Roman"/>
      <family val="1"/>
    </font>
    <font>
      <sz val="12"/>
      <color theme="1"/>
      <name val="Times New Roman"/>
      <family val="1"/>
    </font>
  </fonts>
  <fills count="21">
    <fill>
      <patternFill patternType="none"/>
    </fill>
    <fill>
      <patternFill patternType="gray125"/>
    </fill>
    <fill>
      <patternFill patternType="solid">
        <fgColor rgb="FFC8C8C8"/>
        <bgColor indexed="64"/>
      </patternFill>
    </fill>
    <fill>
      <patternFill patternType="solid">
        <fgColor rgb="FFF0F0F0"/>
        <bgColor indexed="64"/>
      </patternFill>
    </fill>
    <fill>
      <patternFill patternType="solid">
        <fgColor rgb="FFF0F0F0"/>
        <bgColor rgb="FF000000"/>
      </patternFill>
    </fill>
    <fill>
      <patternFill patternType="solid">
        <fgColor rgb="FFC8C8C8"/>
        <bgColor rgb="FF000000"/>
      </patternFill>
    </fill>
    <fill>
      <patternFill patternType="solid">
        <fgColor theme="0" tint="-0.14999847407452621"/>
        <bgColor theme="0" tint="-0.14999847407452621"/>
      </patternFill>
    </fill>
    <fill>
      <patternFill patternType="solid">
        <fgColor theme="0" tint="-0.14999847407452621"/>
        <bgColor indexed="64"/>
      </patternFill>
    </fill>
    <fill>
      <patternFill patternType="solid">
        <fgColor theme="0"/>
        <bgColor theme="0" tint="-0.14999847407452621"/>
      </patternFill>
    </fill>
    <fill>
      <patternFill patternType="solid">
        <fgColor theme="0"/>
        <bgColor indexed="64"/>
      </patternFill>
    </fill>
    <fill>
      <patternFill patternType="solid">
        <fgColor theme="4" tint="0.79998168889431442"/>
        <bgColor indexed="64"/>
      </patternFill>
    </fill>
    <fill>
      <patternFill patternType="solid">
        <fgColor theme="4" tint="0.59999389629810485"/>
        <bgColor theme="0" tint="-0.14999847407452621"/>
      </patternFill>
    </fill>
    <fill>
      <patternFill patternType="solid">
        <fgColor theme="4" tint="0.59999389629810485"/>
        <bgColor indexed="64"/>
      </patternFill>
    </fill>
    <fill>
      <patternFill patternType="solid">
        <fgColor theme="3" tint="0.59999389629810485"/>
        <bgColor indexed="64"/>
      </patternFill>
    </fill>
    <fill>
      <patternFill patternType="solid">
        <fgColor theme="3" tint="0.39997558519241921"/>
        <bgColor indexed="64"/>
      </patternFill>
    </fill>
    <fill>
      <patternFill patternType="solid">
        <fgColor theme="3" tint="-0.249977111117893"/>
        <bgColor indexed="64"/>
      </patternFill>
    </fill>
    <fill>
      <patternFill patternType="solid">
        <fgColor rgb="FFFF7E79"/>
        <bgColor indexed="64"/>
      </patternFill>
    </fill>
    <fill>
      <patternFill patternType="solid">
        <fgColor rgb="FFFF7E79"/>
        <bgColor rgb="FF000000"/>
      </patternFill>
    </fill>
    <fill>
      <patternFill patternType="solid">
        <fgColor theme="3" tint="-0.499984740745262"/>
        <bgColor indexed="64"/>
      </patternFill>
    </fill>
    <fill>
      <patternFill patternType="solid">
        <fgColor indexed="23"/>
      </patternFill>
    </fill>
    <fill>
      <patternFill patternType="solid">
        <fgColor theme="3" tint="0.79998168889431442"/>
        <bgColor indexed="64"/>
      </patternFill>
    </fill>
  </fills>
  <borders count="17">
    <border>
      <left/>
      <right/>
      <top/>
      <bottom/>
      <diagonal/>
    </border>
    <border>
      <left/>
      <right/>
      <top/>
      <bottom style="thin">
        <color rgb="FF000000"/>
      </bottom>
      <diagonal/>
    </border>
    <border>
      <left/>
      <right/>
      <top style="thin">
        <color rgb="FF000000"/>
      </top>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bottom style="thin">
        <color theme="1"/>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23"/>
      </left>
      <right/>
      <top/>
      <bottom/>
      <diagonal/>
    </border>
  </borders>
  <cellStyleXfs count="3">
    <xf numFmtId="0" fontId="0" fillId="0" borderId="0"/>
    <xf numFmtId="9" fontId="1" fillId="0" borderId="0" applyFont="0" applyFill="0" applyBorder="0" applyAlignment="0" applyProtection="0"/>
    <xf numFmtId="0" fontId="11" fillId="0" borderId="0" applyNumberFormat="0" applyFill="0" applyBorder="0" applyAlignment="0" applyProtection="0"/>
  </cellStyleXfs>
  <cellXfs count="199">
    <xf numFmtId="0" fontId="0" fillId="0" borderId="0" xfId="0"/>
    <xf numFmtId="0" fontId="3" fillId="0" borderId="0" xfId="0" applyFont="1"/>
    <xf numFmtId="0" fontId="0" fillId="0" borderId="1" xfId="0" applyBorder="1"/>
    <xf numFmtId="0" fontId="0" fillId="0" borderId="2" xfId="0" applyBorder="1"/>
    <xf numFmtId="0" fontId="3" fillId="2" borderId="0" xfId="0" applyFont="1" applyFill="1" applyAlignment="1">
      <alignment horizontal="left"/>
    </xf>
    <xf numFmtId="0" fontId="0" fillId="3" borderId="0" xfId="0" applyFill="1" applyAlignment="1">
      <alignment horizontal="left"/>
    </xf>
    <xf numFmtId="164" fontId="0" fillId="3" borderId="0" xfId="0" applyNumberFormat="1" applyFill="1" applyAlignment="1">
      <alignment horizontal="right"/>
    </xf>
    <xf numFmtId="0" fontId="4" fillId="0" borderId="0" xfId="0" applyFont="1" applyAlignment="1">
      <alignment horizontal="left"/>
    </xf>
    <xf numFmtId="164" fontId="4" fillId="0" borderId="0" xfId="0" applyNumberFormat="1" applyFont="1" applyAlignment="1">
      <alignment horizontal="right"/>
    </xf>
    <xf numFmtId="0" fontId="4" fillId="3" borderId="0" xfId="0" applyFont="1" applyFill="1" applyAlignment="1">
      <alignment horizontal="left" indent="3"/>
    </xf>
    <xf numFmtId="0" fontId="4" fillId="3" borderId="0" xfId="0" applyFont="1" applyFill="1" applyAlignment="1">
      <alignment horizontal="left"/>
    </xf>
    <xf numFmtId="164" fontId="4" fillId="3" borderId="0" xfId="0" applyNumberFormat="1" applyFont="1" applyFill="1" applyAlignment="1">
      <alignment horizontal="right"/>
    </xf>
    <xf numFmtId="0" fontId="0" fillId="0" borderId="0" xfId="0" applyAlignment="1">
      <alignment horizontal="left" indent="4"/>
    </xf>
    <xf numFmtId="0" fontId="0" fillId="0" borderId="0" xfId="0" applyAlignment="1">
      <alignment horizontal="left"/>
    </xf>
    <xf numFmtId="164" fontId="0" fillId="0" borderId="0" xfId="0" applyNumberFormat="1" applyAlignment="1">
      <alignment horizontal="right"/>
    </xf>
    <xf numFmtId="0" fontId="0" fillId="3" borderId="0" xfId="0" applyFill="1" applyAlignment="1">
      <alignment horizontal="left" indent="4"/>
    </xf>
    <xf numFmtId="0" fontId="0" fillId="0" borderId="0" xfId="0" applyAlignment="1">
      <alignment horizontal="left" indent="1"/>
    </xf>
    <xf numFmtId="0" fontId="0" fillId="3" borderId="0" xfId="0" applyFill="1" applyAlignment="1">
      <alignment horizontal="left" indent="1"/>
    </xf>
    <xf numFmtId="0" fontId="5" fillId="0" borderId="0" xfId="0" applyFont="1" applyAlignment="1">
      <alignment horizontal="left"/>
    </xf>
    <xf numFmtId="0" fontId="5" fillId="0" borderId="0" xfId="0" applyFont="1"/>
    <xf numFmtId="0" fontId="5" fillId="4" borderId="0" xfId="0" applyFont="1" applyFill="1" applyAlignment="1">
      <alignment horizontal="left"/>
    </xf>
    <xf numFmtId="0" fontId="6" fillId="5" borderId="0" xfId="0" applyFont="1" applyFill="1" applyAlignment="1">
      <alignment horizontal="left"/>
    </xf>
    <xf numFmtId="164" fontId="5" fillId="4" borderId="0" xfId="0" applyNumberFormat="1" applyFont="1" applyFill="1" applyAlignment="1">
      <alignment horizontal="right"/>
    </xf>
    <xf numFmtId="164" fontId="5" fillId="0" borderId="0" xfId="0" applyNumberFormat="1" applyFont="1" applyAlignment="1">
      <alignment horizontal="right"/>
    </xf>
    <xf numFmtId="0" fontId="3" fillId="0" borderId="3" xfId="0" applyFont="1" applyBorder="1" applyAlignment="1">
      <alignment horizontal="left"/>
    </xf>
    <xf numFmtId="0" fontId="3" fillId="0" borderId="4" xfId="0" applyFont="1" applyBorder="1" applyAlignment="1">
      <alignment horizontal="left"/>
    </xf>
    <xf numFmtId="0" fontId="3" fillId="0" borderId="5" xfId="0" applyFont="1" applyBorder="1" applyAlignment="1">
      <alignment horizontal="left"/>
    </xf>
    <xf numFmtId="0" fontId="8" fillId="0" borderId="0" xfId="0" applyFont="1"/>
    <xf numFmtId="0" fontId="9" fillId="0" borderId="0" xfId="0" applyFont="1"/>
    <xf numFmtId="0" fontId="10" fillId="0" borderId="0" xfId="0" applyFont="1"/>
    <xf numFmtId="0" fontId="12" fillId="0" borderId="0" xfId="0" applyFont="1"/>
    <xf numFmtId="0" fontId="13" fillId="0" borderId="4" xfId="0" applyFont="1" applyBorder="1"/>
    <xf numFmtId="0" fontId="12" fillId="6" borderId="0" xfId="0" applyFont="1" applyFill="1"/>
    <xf numFmtId="10" fontId="12" fillId="8" borderId="0" xfId="1" applyNumberFormat="1" applyFont="1" applyFill="1" applyBorder="1"/>
    <xf numFmtId="10" fontId="12" fillId="6" borderId="0" xfId="0" applyNumberFormat="1" applyFont="1" applyFill="1" applyAlignment="1">
      <alignment horizontal="right"/>
    </xf>
    <xf numFmtId="10" fontId="12" fillId="9" borderId="0" xfId="1" applyNumberFormat="1" applyFont="1" applyFill="1" applyBorder="1"/>
    <xf numFmtId="10" fontId="12" fillId="0" borderId="0" xfId="0" applyNumberFormat="1" applyFont="1" applyAlignment="1">
      <alignment horizontal="right"/>
    </xf>
    <xf numFmtId="10" fontId="12" fillId="6" borderId="0" xfId="1" applyNumberFormat="1" applyFont="1" applyFill="1" applyBorder="1" applyAlignment="1">
      <alignment horizontal="right"/>
    </xf>
    <xf numFmtId="164" fontId="12" fillId="6" borderId="4" xfId="0" applyNumberFormat="1" applyFont="1" applyFill="1" applyBorder="1" applyAlignment="1">
      <alignment horizontal="right"/>
    </xf>
    <xf numFmtId="164" fontId="12" fillId="6" borderId="5" xfId="0" applyNumberFormat="1" applyFont="1" applyFill="1" applyBorder="1" applyAlignment="1">
      <alignment horizontal="right"/>
    </xf>
    <xf numFmtId="164" fontId="12" fillId="0" borderId="0" xfId="0" applyNumberFormat="1" applyFont="1" applyAlignment="1">
      <alignment horizontal="right"/>
    </xf>
    <xf numFmtId="0" fontId="14" fillId="0" borderId="0" xfId="2" applyFont="1"/>
    <xf numFmtId="164" fontId="12" fillId="7" borderId="0" xfId="0" applyNumberFormat="1" applyFont="1" applyFill="1" applyAlignment="1">
      <alignment horizontal="right"/>
    </xf>
    <xf numFmtId="164" fontId="12" fillId="6" borderId="0" xfId="0" applyNumberFormat="1" applyFont="1" applyFill="1" applyAlignment="1">
      <alignment horizontal="right"/>
    </xf>
    <xf numFmtId="164" fontId="12" fillId="0" borderId="6" xfId="0" applyNumberFormat="1" applyFont="1" applyBorder="1" applyAlignment="1">
      <alignment horizontal="right"/>
    </xf>
    <xf numFmtId="0" fontId="13" fillId="0" borderId="5" xfId="0" applyFont="1" applyBorder="1"/>
    <xf numFmtId="0" fontId="12" fillId="8" borderId="7" xfId="0" applyFont="1" applyFill="1" applyBorder="1" applyAlignment="1">
      <alignment horizontal="left"/>
    </xf>
    <xf numFmtId="10" fontId="12" fillId="0" borderId="8" xfId="1" applyNumberFormat="1" applyFont="1" applyBorder="1"/>
    <xf numFmtId="10" fontId="12" fillId="6" borderId="8" xfId="1" applyNumberFormat="1" applyFont="1" applyFill="1" applyBorder="1"/>
    <xf numFmtId="0" fontId="12" fillId="9" borderId="7" xfId="0" applyFont="1" applyFill="1" applyBorder="1" applyAlignment="1">
      <alignment horizontal="left"/>
    </xf>
    <xf numFmtId="0" fontId="12" fillId="7" borderId="0" xfId="0" applyFont="1" applyFill="1"/>
    <xf numFmtId="10" fontId="12" fillId="7" borderId="8" xfId="1" applyNumberFormat="1" applyFont="1" applyFill="1" applyBorder="1"/>
    <xf numFmtId="10" fontId="12" fillId="0" borderId="8" xfId="1" applyNumberFormat="1" applyFont="1" applyFill="1" applyBorder="1"/>
    <xf numFmtId="10" fontId="12" fillId="0" borderId="7" xfId="0" applyNumberFormat="1" applyFont="1" applyBorder="1" applyAlignment="1">
      <alignment horizontal="right"/>
    </xf>
    <xf numFmtId="10" fontId="12" fillId="0" borderId="8" xfId="0" applyNumberFormat="1" applyFont="1" applyBorder="1" applyAlignment="1">
      <alignment horizontal="right"/>
    </xf>
    <xf numFmtId="10" fontId="12" fillId="6" borderId="7" xfId="0" applyNumberFormat="1" applyFont="1" applyFill="1" applyBorder="1" applyAlignment="1">
      <alignment horizontal="right"/>
    </xf>
    <xf numFmtId="10" fontId="12" fillId="6" borderId="8" xfId="0" applyNumberFormat="1" applyFont="1" applyFill="1" applyBorder="1" applyAlignment="1">
      <alignment horizontal="right"/>
    </xf>
    <xf numFmtId="10" fontId="12" fillId="7" borderId="7" xfId="0" applyNumberFormat="1" applyFont="1" applyFill="1" applyBorder="1" applyAlignment="1">
      <alignment horizontal="right"/>
    </xf>
    <xf numFmtId="10" fontId="12" fillId="7" borderId="0" xfId="0" applyNumberFormat="1" applyFont="1" applyFill="1" applyAlignment="1">
      <alignment horizontal="right"/>
    </xf>
    <xf numFmtId="10" fontId="12" fillId="7" borderId="8" xfId="0" applyNumberFormat="1" applyFont="1" applyFill="1" applyBorder="1" applyAlignment="1">
      <alignment horizontal="right"/>
    </xf>
    <xf numFmtId="10" fontId="12" fillId="6" borderId="7" xfId="1" applyNumberFormat="1" applyFont="1" applyFill="1" applyBorder="1" applyAlignment="1">
      <alignment horizontal="right"/>
    </xf>
    <xf numFmtId="10" fontId="12" fillId="6" borderId="8" xfId="1" applyNumberFormat="1" applyFont="1" applyFill="1" applyBorder="1" applyAlignment="1">
      <alignment horizontal="right"/>
    </xf>
    <xf numFmtId="0" fontId="12" fillId="0" borderId="10" xfId="0" applyFont="1" applyBorder="1"/>
    <xf numFmtId="10" fontId="12" fillId="9" borderId="10" xfId="1" applyNumberFormat="1" applyFont="1" applyFill="1" applyBorder="1"/>
    <xf numFmtId="10" fontId="12" fillId="0" borderId="11" xfId="1" applyNumberFormat="1" applyFont="1" applyBorder="1"/>
    <xf numFmtId="10" fontId="12" fillId="0" borderId="9" xfId="0" applyNumberFormat="1" applyFont="1" applyBorder="1" applyAlignment="1">
      <alignment horizontal="right"/>
    </xf>
    <xf numFmtId="10" fontId="12" fillId="0" borderId="10" xfId="0" applyNumberFormat="1" applyFont="1" applyBorder="1" applyAlignment="1">
      <alignment horizontal="right"/>
    </xf>
    <xf numFmtId="10" fontId="12" fillId="0" borderId="11" xfId="0" applyNumberFormat="1" applyFont="1" applyBorder="1" applyAlignment="1">
      <alignment horizontal="right"/>
    </xf>
    <xf numFmtId="0" fontId="12" fillId="8" borderId="9" xfId="0" applyFont="1" applyFill="1" applyBorder="1" applyAlignment="1">
      <alignment horizontal="left"/>
    </xf>
    <xf numFmtId="0" fontId="16" fillId="10" borderId="3" xfId="0" applyFont="1" applyFill="1" applyBorder="1"/>
    <xf numFmtId="0" fontId="16" fillId="10" borderId="4" xfId="0" applyFont="1" applyFill="1" applyBorder="1"/>
    <xf numFmtId="0" fontId="12" fillId="10" borderId="4" xfId="0" applyFont="1" applyFill="1" applyBorder="1"/>
    <xf numFmtId="0" fontId="12" fillId="10" borderId="5" xfId="0" applyFont="1" applyFill="1" applyBorder="1"/>
    <xf numFmtId="164" fontId="17" fillId="9" borderId="12" xfId="0" applyNumberFormat="1" applyFont="1" applyFill="1" applyBorder="1" applyAlignment="1">
      <alignment horizontal="right"/>
    </xf>
    <xf numFmtId="0" fontId="18" fillId="0" borderId="12" xfId="0" applyFont="1" applyBorder="1" applyAlignment="1">
      <alignment horizontal="left"/>
    </xf>
    <xf numFmtId="164" fontId="19" fillId="9" borderId="12" xfId="0" applyNumberFormat="1" applyFont="1" applyFill="1" applyBorder="1" applyAlignment="1">
      <alignment horizontal="right"/>
    </xf>
    <xf numFmtId="10" fontId="20" fillId="0" borderId="3" xfId="0" applyNumberFormat="1" applyFont="1" applyBorder="1" applyAlignment="1">
      <alignment horizontal="right"/>
    </xf>
    <xf numFmtId="10" fontId="20" fillId="0" borderId="4" xfId="0" applyNumberFormat="1" applyFont="1" applyBorder="1" applyAlignment="1">
      <alignment horizontal="right"/>
    </xf>
    <xf numFmtId="10" fontId="20" fillId="0" borderId="5" xfId="0" applyNumberFormat="1" applyFont="1" applyBorder="1" applyAlignment="1">
      <alignment horizontal="right"/>
    </xf>
    <xf numFmtId="4" fontId="0" fillId="3" borderId="0" xfId="0" applyNumberFormat="1" applyFill="1" applyAlignment="1">
      <alignment horizontal="right"/>
    </xf>
    <xf numFmtId="4" fontId="0" fillId="0" borderId="0" xfId="0" applyNumberFormat="1" applyAlignment="1">
      <alignment horizontal="right"/>
    </xf>
    <xf numFmtId="9" fontId="0" fillId="0" borderId="0" xfId="1" applyFont="1"/>
    <xf numFmtId="0" fontId="6" fillId="4" borderId="0" xfId="0" applyFont="1" applyFill="1" applyAlignment="1">
      <alignment horizontal="left"/>
    </xf>
    <xf numFmtId="9" fontId="2" fillId="0" borderId="0" xfId="1" applyFont="1"/>
    <xf numFmtId="4" fontId="0" fillId="0" borderId="0" xfId="0" applyNumberFormat="1"/>
    <xf numFmtId="4" fontId="0" fillId="3" borderId="0" xfId="0" applyNumberFormat="1" applyFill="1" applyAlignment="1">
      <alignment horizontal="left"/>
    </xf>
    <xf numFmtId="4" fontId="0" fillId="0" borderId="0" xfId="0" applyNumberFormat="1" applyAlignment="1">
      <alignment horizontal="left"/>
    </xf>
    <xf numFmtId="165" fontId="0" fillId="3" borderId="0" xfId="1" applyNumberFormat="1" applyFont="1" applyFill="1" applyAlignment="1">
      <alignment horizontal="right"/>
    </xf>
    <xf numFmtId="165" fontId="0" fillId="0" borderId="0" xfId="1" applyNumberFormat="1" applyFont="1" applyAlignment="1">
      <alignment horizontal="right"/>
    </xf>
    <xf numFmtId="165" fontId="21" fillId="0" borderId="0" xfId="1" applyNumberFormat="1" applyFont="1" applyAlignment="1">
      <alignment horizontal="right"/>
    </xf>
    <xf numFmtId="165" fontId="0" fillId="3" borderId="0" xfId="1" applyNumberFormat="1" applyFont="1" applyFill="1" applyAlignment="1">
      <alignment horizontal="left"/>
    </xf>
    <xf numFmtId="165" fontId="21" fillId="3" borderId="0" xfId="1" applyNumberFormat="1" applyFont="1" applyFill="1" applyAlignment="1">
      <alignment horizontal="right"/>
    </xf>
    <xf numFmtId="0" fontId="15" fillId="11" borderId="3" xfId="0" applyFont="1" applyFill="1" applyBorder="1" applyAlignment="1">
      <alignment horizontal="left"/>
    </xf>
    <xf numFmtId="0" fontId="15" fillId="12" borderId="4" xfId="0" applyFont="1" applyFill="1" applyBorder="1"/>
    <xf numFmtId="10" fontId="15" fillId="12" borderId="4" xfId="1" applyNumberFormat="1" applyFont="1" applyFill="1" applyBorder="1"/>
    <xf numFmtId="10" fontId="15" fillId="12" borderId="5" xfId="1" applyNumberFormat="1" applyFont="1" applyFill="1" applyBorder="1"/>
    <xf numFmtId="0" fontId="13" fillId="0" borderId="0" xfId="0" applyFont="1"/>
    <xf numFmtId="0" fontId="0" fillId="3" borderId="0" xfId="1" applyNumberFormat="1" applyFont="1" applyFill="1" applyAlignment="1">
      <alignment horizontal="right"/>
    </xf>
    <xf numFmtId="166" fontId="0" fillId="0" borderId="0" xfId="0" applyNumberFormat="1"/>
    <xf numFmtId="2" fontId="0" fillId="0" borderId="0" xfId="0" applyNumberFormat="1"/>
    <xf numFmtId="165" fontId="2" fillId="3" borderId="0" xfId="1" applyNumberFormat="1" applyFont="1" applyFill="1" applyAlignment="1">
      <alignment horizontal="right"/>
    </xf>
    <xf numFmtId="165" fontId="22" fillId="3" borderId="0" xfId="1" applyNumberFormat="1" applyFont="1" applyFill="1" applyAlignment="1">
      <alignment horizontal="right"/>
    </xf>
    <xf numFmtId="165" fontId="2" fillId="0" borderId="0" xfId="1" applyNumberFormat="1" applyFont="1" applyAlignment="1">
      <alignment horizontal="right"/>
    </xf>
    <xf numFmtId="0" fontId="23" fillId="0" borderId="0" xfId="0" applyFont="1"/>
    <xf numFmtId="0" fontId="25" fillId="0" borderId="0" xfId="0" applyFont="1"/>
    <xf numFmtId="0" fontId="24" fillId="0" borderId="0" xfId="0" applyFont="1"/>
    <xf numFmtId="0" fontId="26" fillId="0" borderId="0" xfId="0" applyFont="1"/>
    <xf numFmtId="0" fontId="27" fillId="0" borderId="0" xfId="0" applyFont="1"/>
    <xf numFmtId="0" fontId="28" fillId="0" borderId="0" xfId="0" applyFont="1"/>
    <xf numFmtId="17" fontId="0" fillId="0" borderId="0" xfId="0" applyNumberFormat="1"/>
    <xf numFmtId="17" fontId="24" fillId="0" borderId="0" xfId="0" applyNumberFormat="1" applyFont="1"/>
    <xf numFmtId="10" fontId="27" fillId="0" borderId="0" xfId="0" applyNumberFormat="1" applyFont="1"/>
    <xf numFmtId="10" fontId="28" fillId="0" borderId="0" xfId="0" applyNumberFormat="1" applyFont="1"/>
    <xf numFmtId="10" fontId="25" fillId="0" borderId="0" xfId="0" applyNumberFormat="1" applyFont="1"/>
    <xf numFmtId="0" fontId="31" fillId="0" borderId="0" xfId="0" applyFont="1" applyAlignment="1">
      <alignment vertical="center"/>
    </xf>
    <xf numFmtId="0" fontId="12" fillId="13" borderId="14" xfId="0" applyFont="1" applyFill="1" applyBorder="1"/>
    <xf numFmtId="0" fontId="12" fillId="13" borderId="15" xfId="0" applyFont="1" applyFill="1" applyBorder="1"/>
    <xf numFmtId="0" fontId="12" fillId="13" borderId="10" xfId="0" applyFont="1" applyFill="1" applyBorder="1"/>
    <xf numFmtId="0" fontId="12" fillId="13" borderId="11" xfId="0" applyFont="1" applyFill="1" applyBorder="1"/>
    <xf numFmtId="0" fontId="12" fillId="10" borderId="14" xfId="0" applyFont="1" applyFill="1" applyBorder="1"/>
    <xf numFmtId="0" fontId="12" fillId="10" borderId="15" xfId="0" applyFont="1" applyFill="1" applyBorder="1"/>
    <xf numFmtId="0" fontId="12" fillId="10" borderId="10" xfId="0" applyFont="1" applyFill="1" applyBorder="1"/>
    <xf numFmtId="0" fontId="12" fillId="10" borderId="11" xfId="0" applyFont="1" applyFill="1" applyBorder="1"/>
    <xf numFmtId="9" fontId="0" fillId="0" borderId="0" xfId="0" applyNumberFormat="1"/>
    <xf numFmtId="0" fontId="0" fillId="0" borderId="0" xfId="0" applyAlignment="1">
      <alignment horizontal="right"/>
    </xf>
    <xf numFmtId="0" fontId="32" fillId="0" borderId="0" xfId="0" applyFont="1"/>
    <xf numFmtId="0" fontId="33" fillId="0" borderId="0" xfId="0" applyFont="1"/>
    <xf numFmtId="17" fontId="33" fillId="0" borderId="0" xfId="0" applyNumberFormat="1" applyFont="1"/>
    <xf numFmtId="165" fontId="12" fillId="0" borderId="0" xfId="1" applyNumberFormat="1" applyFont="1"/>
    <xf numFmtId="10" fontId="12" fillId="0" borderId="0" xfId="1" applyNumberFormat="1" applyFont="1"/>
    <xf numFmtId="17" fontId="12" fillId="0" borderId="0" xfId="0" applyNumberFormat="1" applyFont="1"/>
    <xf numFmtId="0" fontId="12" fillId="14" borderId="14" xfId="0" applyFont="1" applyFill="1" applyBorder="1"/>
    <xf numFmtId="0" fontId="12" fillId="14" borderId="15" xfId="0" applyFont="1" applyFill="1" applyBorder="1"/>
    <xf numFmtId="0" fontId="12" fillId="14" borderId="10" xfId="0" applyFont="1" applyFill="1" applyBorder="1"/>
    <xf numFmtId="0" fontId="12" fillId="14" borderId="11" xfId="0" applyFont="1" applyFill="1" applyBorder="1"/>
    <xf numFmtId="0" fontId="17" fillId="15" borderId="14" xfId="0" applyFont="1" applyFill="1" applyBorder="1"/>
    <xf numFmtId="0" fontId="17" fillId="15" borderId="15" xfId="0" applyFont="1" applyFill="1" applyBorder="1"/>
    <xf numFmtId="0" fontId="17" fillId="15" borderId="10" xfId="0" applyFont="1" applyFill="1" applyBorder="1"/>
    <xf numFmtId="0" fontId="17" fillId="15" borderId="11" xfId="0" applyFont="1" applyFill="1" applyBorder="1"/>
    <xf numFmtId="0" fontId="12" fillId="16" borderId="4" xfId="0" applyFont="1" applyFill="1" applyBorder="1" applyAlignment="1">
      <alignment vertical="center"/>
    </xf>
    <xf numFmtId="0" fontId="30" fillId="16" borderId="3" xfId="0" applyFont="1" applyFill="1" applyBorder="1" applyAlignment="1">
      <alignment horizontal="left" vertical="center"/>
    </xf>
    <xf numFmtId="0" fontId="12" fillId="16" borderId="4" xfId="0" applyFont="1" applyFill="1" applyBorder="1" applyAlignment="1">
      <alignment horizontal="left" vertical="center"/>
    </xf>
    <xf numFmtId="0" fontId="30" fillId="16" borderId="4" xfId="0" applyFont="1" applyFill="1" applyBorder="1" applyAlignment="1">
      <alignment horizontal="left" vertical="center"/>
    </xf>
    <xf numFmtId="0" fontId="12" fillId="16" borderId="5" xfId="0" applyFont="1" applyFill="1" applyBorder="1" applyAlignment="1">
      <alignment vertical="center"/>
    </xf>
    <xf numFmtId="0" fontId="17" fillId="18" borderId="14" xfId="0" applyFont="1" applyFill="1" applyBorder="1"/>
    <xf numFmtId="0" fontId="17" fillId="18" borderId="15" xfId="0" applyFont="1" applyFill="1" applyBorder="1"/>
    <xf numFmtId="0" fontId="17" fillId="18" borderId="10" xfId="0" applyFont="1" applyFill="1" applyBorder="1"/>
    <xf numFmtId="0" fontId="17" fillId="18" borderId="11" xfId="0" applyFont="1" applyFill="1" applyBorder="1"/>
    <xf numFmtId="1" fontId="24" fillId="0" borderId="0" xfId="0" applyNumberFormat="1" applyFont="1"/>
    <xf numFmtId="0" fontId="23" fillId="0" borderId="0" xfId="0" applyFont="1" applyAlignment="1">
      <alignment wrapText="1"/>
    </xf>
    <xf numFmtId="0" fontId="35" fillId="19" borderId="16" xfId="0" applyFont="1" applyFill="1" applyBorder="1" applyAlignment="1">
      <alignment horizontal="center" vertical="center"/>
    </xf>
    <xf numFmtId="0" fontId="0" fillId="0" borderId="0" xfId="0" applyAlignment="1">
      <alignment vertical="center"/>
    </xf>
    <xf numFmtId="0" fontId="35" fillId="19" borderId="0" xfId="0" applyFont="1" applyFill="1" applyAlignment="1">
      <alignment horizontal="center" vertical="center"/>
    </xf>
    <xf numFmtId="165" fontId="0" fillId="0" borderId="0" xfId="1" applyNumberFormat="1" applyFont="1" applyAlignment="1">
      <alignment vertical="center"/>
    </xf>
    <xf numFmtId="0" fontId="31" fillId="20" borderId="14" xfId="0" applyFont="1" applyFill="1" applyBorder="1" applyAlignment="1">
      <alignment vertical="center"/>
    </xf>
    <xf numFmtId="0" fontId="12" fillId="20" borderId="14" xfId="0" applyFont="1" applyFill="1" applyBorder="1"/>
    <xf numFmtId="0" fontId="12" fillId="20" borderId="15" xfId="0" applyFont="1" applyFill="1" applyBorder="1"/>
    <xf numFmtId="0" fontId="31" fillId="20" borderId="10" xfId="0" applyFont="1" applyFill="1" applyBorder="1" applyAlignment="1">
      <alignment vertical="center"/>
    </xf>
    <xf numFmtId="0" fontId="12" fillId="20" borderId="10" xfId="0" applyFont="1" applyFill="1" applyBorder="1"/>
    <xf numFmtId="0" fontId="12" fillId="20" borderId="11" xfId="0" applyFont="1" applyFill="1" applyBorder="1"/>
    <xf numFmtId="164" fontId="0" fillId="0" borderId="0" xfId="0" applyNumberFormat="1"/>
    <xf numFmtId="167" fontId="0" fillId="0" borderId="0" xfId="0" applyNumberFormat="1" applyAlignment="1">
      <alignment horizontal="right"/>
    </xf>
    <xf numFmtId="0" fontId="37" fillId="0" borderId="0" xfId="0" applyFont="1"/>
    <xf numFmtId="0" fontId="36" fillId="0" borderId="0" xfId="0" applyFont="1"/>
    <xf numFmtId="14" fontId="37" fillId="0" borderId="0" xfId="0" applyNumberFormat="1" applyFont="1"/>
    <xf numFmtId="10" fontId="36" fillId="0" borderId="0" xfId="0" applyNumberFormat="1" applyFont="1"/>
    <xf numFmtId="17" fontId="37" fillId="0" borderId="0" xfId="0" applyNumberFormat="1" applyFont="1"/>
    <xf numFmtId="17" fontId="29" fillId="16" borderId="4" xfId="0" applyNumberFormat="1" applyFont="1" applyFill="1" applyBorder="1" applyAlignment="1">
      <alignment horizontal="center" vertical="center"/>
    </xf>
    <xf numFmtId="165" fontId="0" fillId="0" borderId="0" xfId="1" applyNumberFormat="1" applyFont="1"/>
    <xf numFmtId="10" fontId="0" fillId="0" borderId="0" xfId="1" applyNumberFormat="1" applyFont="1"/>
    <xf numFmtId="0" fontId="39" fillId="0" borderId="0" xfId="0" applyFont="1"/>
    <xf numFmtId="0" fontId="38" fillId="0" borderId="0" xfId="0" applyFont="1"/>
    <xf numFmtId="9" fontId="12" fillId="0" borderId="0" xfId="0" applyNumberFormat="1" applyFont="1"/>
    <xf numFmtId="0" fontId="40" fillId="17" borderId="4" xfId="0" applyFont="1" applyFill="1" applyBorder="1" applyAlignment="1">
      <alignment horizontal="left" vertical="center"/>
    </xf>
    <xf numFmtId="0" fontId="41" fillId="16" borderId="4" xfId="0" applyFont="1" applyFill="1" applyBorder="1" applyAlignment="1">
      <alignment horizontal="left"/>
    </xf>
    <xf numFmtId="0" fontId="34" fillId="18" borderId="13" xfId="0" applyFont="1" applyFill="1" applyBorder="1" applyAlignment="1">
      <alignment horizontal="center" vertical="center"/>
    </xf>
    <xf numFmtId="0" fontId="34" fillId="18" borderId="14" xfId="0" applyFont="1" applyFill="1" applyBorder="1" applyAlignment="1">
      <alignment horizontal="center" vertical="center"/>
    </xf>
    <xf numFmtId="0" fontId="34" fillId="18" borderId="9" xfId="0" applyFont="1" applyFill="1" applyBorder="1" applyAlignment="1">
      <alignment horizontal="center" vertical="center"/>
    </xf>
    <xf numFmtId="0" fontId="34" fillId="18" borderId="10" xfId="0" applyFont="1" applyFill="1" applyBorder="1" applyAlignment="1">
      <alignment horizontal="center" vertical="center"/>
    </xf>
    <xf numFmtId="0" fontId="31" fillId="20" borderId="13" xfId="0" applyFont="1" applyFill="1" applyBorder="1" applyAlignment="1">
      <alignment horizontal="center" vertical="center"/>
    </xf>
    <xf numFmtId="0" fontId="31" fillId="20" borderId="14" xfId="0" applyFont="1" applyFill="1" applyBorder="1" applyAlignment="1">
      <alignment horizontal="center" vertical="center"/>
    </xf>
    <xf numFmtId="0" fontId="31" fillId="20" borderId="9" xfId="0" applyFont="1" applyFill="1" applyBorder="1" applyAlignment="1">
      <alignment horizontal="center" vertical="center"/>
    </xf>
    <xf numFmtId="0" fontId="31" fillId="20" borderId="10" xfId="0" applyFont="1" applyFill="1" applyBorder="1" applyAlignment="1">
      <alignment horizontal="center" vertical="center"/>
    </xf>
    <xf numFmtId="0" fontId="34" fillId="15" borderId="13" xfId="0" applyFont="1" applyFill="1" applyBorder="1" applyAlignment="1">
      <alignment horizontal="center" vertical="center"/>
    </xf>
    <xf numFmtId="0" fontId="34" fillId="15" borderId="14" xfId="0" applyFont="1" applyFill="1" applyBorder="1" applyAlignment="1">
      <alignment horizontal="center" vertical="center"/>
    </xf>
    <xf numFmtId="0" fontId="34" fillId="15" borderId="9" xfId="0" applyFont="1" applyFill="1" applyBorder="1" applyAlignment="1">
      <alignment horizontal="center" vertical="center"/>
    </xf>
    <xf numFmtId="0" fontId="34" fillId="15" borderId="10" xfId="0" applyFont="1" applyFill="1" applyBorder="1" applyAlignment="1">
      <alignment horizontal="center" vertical="center"/>
    </xf>
    <xf numFmtId="0" fontId="31" fillId="10" borderId="13" xfId="0" applyFont="1" applyFill="1" applyBorder="1" applyAlignment="1">
      <alignment horizontal="center" vertical="center"/>
    </xf>
    <xf numFmtId="0" fontId="31" fillId="10" borderId="14" xfId="0" applyFont="1" applyFill="1" applyBorder="1" applyAlignment="1">
      <alignment horizontal="center" vertical="center"/>
    </xf>
    <xf numFmtId="0" fontId="31" fillId="10" borderId="9" xfId="0" applyFont="1" applyFill="1" applyBorder="1" applyAlignment="1">
      <alignment horizontal="center" vertical="center"/>
    </xf>
    <xf numFmtId="0" fontId="31" fillId="10" borderId="10" xfId="0" applyFont="1" applyFill="1" applyBorder="1" applyAlignment="1">
      <alignment horizontal="center" vertical="center"/>
    </xf>
    <xf numFmtId="0" fontId="31" fillId="13" borderId="13" xfId="0" applyFont="1" applyFill="1" applyBorder="1" applyAlignment="1">
      <alignment horizontal="center" vertical="center"/>
    </xf>
    <xf numFmtId="0" fontId="31" fillId="13" borderId="14" xfId="0" applyFont="1" applyFill="1" applyBorder="1" applyAlignment="1">
      <alignment horizontal="center" vertical="center"/>
    </xf>
    <xf numFmtId="0" fontId="31" fillId="13" borderId="9" xfId="0" applyFont="1" applyFill="1" applyBorder="1" applyAlignment="1">
      <alignment horizontal="center" vertical="center"/>
    </xf>
    <xf numFmtId="0" fontId="31" fillId="13" borderId="10" xfId="0" applyFont="1" applyFill="1" applyBorder="1" applyAlignment="1">
      <alignment horizontal="center" vertical="center"/>
    </xf>
    <xf numFmtId="0" fontId="31" fillId="14" borderId="13" xfId="0" applyFont="1" applyFill="1" applyBorder="1" applyAlignment="1">
      <alignment horizontal="center" vertical="center"/>
    </xf>
    <xf numFmtId="0" fontId="31" fillId="14" borderId="14" xfId="0" applyFont="1" applyFill="1" applyBorder="1" applyAlignment="1">
      <alignment horizontal="center" vertical="center"/>
    </xf>
    <xf numFmtId="0" fontId="31" fillId="14" borderId="9" xfId="0" applyFont="1" applyFill="1" applyBorder="1" applyAlignment="1">
      <alignment horizontal="center" vertical="center"/>
    </xf>
    <xf numFmtId="0" fontId="31" fillId="14" borderId="10" xfId="0" applyFont="1" applyFill="1" applyBorder="1" applyAlignment="1">
      <alignment horizontal="center" vertical="center"/>
    </xf>
  </cellXfs>
  <cellStyles count="3">
    <cellStyle name="Hyperlink" xfId="2" builtinId="8"/>
    <cellStyle name="Normal" xfId="0" builtinId="0"/>
    <cellStyle name="Per cent" xfId="1" builtinId="5"/>
  </cellStyles>
  <dxfs count="0"/>
  <tableStyles count="0" defaultTableStyle="TableStyleMedium2" defaultPivotStyle="PivotStyleLight16"/>
  <colors>
    <mruColors>
      <color rgb="FFFF7E79"/>
      <color rgb="FF62DD6B"/>
      <color rgb="FF73FB79"/>
      <color rgb="FFFFFD7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externalLink" Target="externalLinks/externalLink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3" Type="http://schemas.openxmlformats.org/officeDocument/2006/relationships/themeOverride" Target="../theme/themeOverride1.xml"/><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1.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2.xml.rels><?xml version="1.0" encoding="UTF-8" standalone="yes"?>
<Relationships xmlns="http://schemas.openxmlformats.org/package/2006/relationships"><Relationship Id="rId3" Type="http://schemas.openxmlformats.org/officeDocument/2006/relationships/themeOverride" Target="../theme/themeOverride5.xml"/><Relationship Id="rId2" Type="http://schemas.microsoft.com/office/2011/relationships/chartColorStyle" Target="colors26.xml"/><Relationship Id="rId1" Type="http://schemas.microsoft.com/office/2011/relationships/chartStyle" Target="style26.xml"/></Relationships>
</file>

<file path=xl/charts/_rels/chart23.xml.rels><?xml version="1.0" encoding="UTF-8" standalone="yes"?>
<Relationships xmlns="http://schemas.openxmlformats.org/package/2006/relationships"><Relationship Id="rId3" Type="http://schemas.openxmlformats.org/officeDocument/2006/relationships/themeOverride" Target="../theme/themeOverride6.xml"/><Relationship Id="rId2" Type="http://schemas.microsoft.com/office/2011/relationships/chartColorStyle" Target="colors27.xml"/><Relationship Id="rId1" Type="http://schemas.microsoft.com/office/2011/relationships/chartStyle" Target="style27.xml"/></Relationships>
</file>

<file path=xl/charts/_rels/chart24.xml.rels><?xml version="1.0" encoding="UTF-8" standalone="yes"?>
<Relationships xmlns="http://schemas.openxmlformats.org/package/2006/relationships"><Relationship Id="rId3" Type="http://schemas.openxmlformats.org/officeDocument/2006/relationships/themeOverride" Target="../theme/themeOverride7.xml"/><Relationship Id="rId2" Type="http://schemas.microsoft.com/office/2011/relationships/chartColorStyle" Target="colors28.xml"/><Relationship Id="rId1" Type="http://schemas.microsoft.com/office/2011/relationships/chartStyle" Target="style28.xml"/></Relationships>
</file>

<file path=xl/charts/_rels/chart25.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6.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7.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28.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29.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xml.rels><?xml version="1.0" encoding="UTF-8" standalone="yes"?>
<Relationships xmlns="http://schemas.openxmlformats.org/package/2006/relationships"><Relationship Id="rId3" Type="http://schemas.openxmlformats.org/officeDocument/2006/relationships/themeOverride" Target="../theme/themeOverride2.xml"/><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1.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2.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3.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4.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5.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36.xml.rels><?xml version="1.0" encoding="UTF-8" standalone="yes"?>
<Relationships xmlns="http://schemas.openxmlformats.org/package/2006/relationships"><Relationship Id="rId2" Type="http://schemas.microsoft.com/office/2011/relationships/chartColorStyle" Target="colors40.xml"/><Relationship Id="rId1" Type="http://schemas.microsoft.com/office/2011/relationships/chartStyle" Target="style40.xml"/></Relationships>
</file>

<file path=xl/charts/_rels/chart37.xml.rels><?xml version="1.0" encoding="UTF-8" standalone="yes"?>
<Relationships xmlns="http://schemas.openxmlformats.org/package/2006/relationships"><Relationship Id="rId3" Type="http://schemas.openxmlformats.org/officeDocument/2006/relationships/themeOverride" Target="../theme/themeOverride8.xml"/><Relationship Id="rId2" Type="http://schemas.microsoft.com/office/2011/relationships/chartColorStyle" Target="colors41.xml"/><Relationship Id="rId1" Type="http://schemas.microsoft.com/office/2011/relationships/chartStyle" Target="style41.xml"/></Relationships>
</file>

<file path=xl/charts/_rels/chart38.xml.rels><?xml version="1.0" encoding="UTF-8" standalone="yes"?>
<Relationships xmlns="http://schemas.openxmlformats.org/package/2006/relationships"><Relationship Id="rId3" Type="http://schemas.openxmlformats.org/officeDocument/2006/relationships/themeOverride" Target="../theme/themeOverride9.xml"/><Relationship Id="rId2" Type="http://schemas.microsoft.com/office/2011/relationships/chartColorStyle" Target="colors42.xml"/><Relationship Id="rId1" Type="http://schemas.microsoft.com/office/2011/relationships/chartStyle" Target="style42.xml"/></Relationships>
</file>

<file path=xl/charts/_rels/chart39.xml.rels><?xml version="1.0" encoding="UTF-8" standalone="yes"?>
<Relationships xmlns="http://schemas.openxmlformats.org/package/2006/relationships"><Relationship Id="rId3" Type="http://schemas.openxmlformats.org/officeDocument/2006/relationships/themeOverride" Target="../theme/themeOverride10.xml"/><Relationship Id="rId2" Type="http://schemas.microsoft.com/office/2011/relationships/chartColorStyle" Target="colors43.xml"/><Relationship Id="rId1" Type="http://schemas.microsoft.com/office/2011/relationships/chartStyle" Target="style43.xml"/></Relationships>
</file>

<file path=xl/charts/_rels/chart4.xml.rels><?xml version="1.0" encoding="UTF-8" standalone="yes"?>
<Relationships xmlns="http://schemas.openxmlformats.org/package/2006/relationships"><Relationship Id="rId3" Type="http://schemas.openxmlformats.org/officeDocument/2006/relationships/themeOverride" Target="../theme/themeOverride3.xml"/><Relationship Id="rId2" Type="http://schemas.microsoft.com/office/2011/relationships/chartColorStyle" Target="colors4.xml"/><Relationship Id="rId1" Type="http://schemas.microsoft.com/office/2011/relationships/chartStyle" Target="style4.xml"/></Relationships>
</file>

<file path=xl/charts/_rels/chart40.xml.rels><?xml version="1.0" encoding="UTF-8" standalone="yes"?>
<Relationships xmlns="http://schemas.openxmlformats.org/package/2006/relationships"><Relationship Id="rId2" Type="http://schemas.microsoft.com/office/2011/relationships/chartColorStyle" Target="colors44.xml"/><Relationship Id="rId1" Type="http://schemas.microsoft.com/office/2011/relationships/chartStyle" Target="style44.xml"/></Relationships>
</file>

<file path=xl/charts/_rels/chart41.xml.rels><?xml version="1.0" encoding="UTF-8" standalone="yes"?>
<Relationships xmlns="http://schemas.openxmlformats.org/package/2006/relationships"><Relationship Id="rId2" Type="http://schemas.microsoft.com/office/2011/relationships/chartColorStyle" Target="colors45.xml"/><Relationship Id="rId1" Type="http://schemas.microsoft.com/office/2011/relationships/chartStyle" Target="style45.xml"/></Relationships>
</file>

<file path=xl/charts/_rels/chart42.xml.rels><?xml version="1.0" encoding="UTF-8" standalone="yes"?>
<Relationships xmlns="http://schemas.openxmlformats.org/package/2006/relationships"><Relationship Id="rId2" Type="http://schemas.microsoft.com/office/2011/relationships/chartColorStyle" Target="colors46.xml"/><Relationship Id="rId1" Type="http://schemas.microsoft.com/office/2011/relationships/chartStyle" Target="style46.xml"/></Relationships>
</file>

<file path=xl/charts/_rels/chart5.xml.rels><?xml version="1.0" encoding="UTF-8" standalone="yes"?>
<Relationships xmlns="http://schemas.openxmlformats.org/package/2006/relationships"><Relationship Id="rId3" Type="http://schemas.openxmlformats.org/officeDocument/2006/relationships/themeOverride" Target="../theme/themeOverride4.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1.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Ex2.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Ex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Ex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bg1">
                    <a:lumMod val="50000"/>
                  </a:schemeClr>
                </a:solidFill>
                <a:latin typeface="+mn-lt"/>
                <a:ea typeface="+mn-ea"/>
                <a:cs typeface="+mn-cs"/>
              </a:defRPr>
            </a:pPr>
            <a:r>
              <a:rPr lang="en-GB"/>
              <a:t>China PMI</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bg1">
                  <a:lumMod val="50000"/>
                </a:schemeClr>
              </a:solidFill>
              <a:latin typeface="+mn-lt"/>
              <a:ea typeface="+mn-ea"/>
              <a:cs typeface="+mn-cs"/>
            </a:defRPr>
          </a:pPr>
          <a:endParaRPr lang="en-NL"/>
        </a:p>
      </c:txPr>
    </c:title>
    <c:autoTitleDeleted val="0"/>
    <c:plotArea>
      <c:layout/>
      <c:lineChart>
        <c:grouping val="standard"/>
        <c:varyColors val="0"/>
        <c:ser>
          <c:idx val="0"/>
          <c:order val="0"/>
          <c:tx>
            <c:strRef>
              <c:f>'Unstructured data'!$K$63</c:f>
              <c:strCache>
                <c:ptCount val="1"/>
                <c:pt idx="0">
                  <c:v>PMI</c:v>
                </c:pt>
              </c:strCache>
            </c:strRef>
          </c:tx>
          <c:spPr>
            <a:ln w="22225" cap="rnd" cmpd="sng" algn="ctr">
              <a:solidFill>
                <a:schemeClr val="tx2"/>
              </a:solidFill>
              <a:round/>
            </a:ln>
            <a:effectLst/>
          </c:spPr>
          <c:marker>
            <c:symbol val="none"/>
          </c:marker>
          <c:trendline>
            <c:spPr>
              <a:ln w="9525" cap="rnd">
                <a:solidFill>
                  <a:srgbClr val="FF0000"/>
                </a:solidFill>
              </a:ln>
              <a:effectLst/>
            </c:spPr>
            <c:trendlineType val="linear"/>
            <c:dispRSqr val="1"/>
            <c:dispEq val="1"/>
            <c:trendlineLbl>
              <c:layout>
                <c:manualLayout>
                  <c:x val="2.7932042916004488E-2"/>
                  <c:y val="-0.32327804236655944"/>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bg1">
                          <a:lumMod val="50000"/>
                        </a:schemeClr>
                      </a:solidFill>
                      <a:latin typeface="+mn-lt"/>
                      <a:ea typeface="+mn-ea"/>
                      <a:cs typeface="+mn-cs"/>
                    </a:defRPr>
                  </a:pPr>
                  <a:endParaRPr lang="en-NL"/>
                </a:p>
              </c:txPr>
            </c:trendlineLbl>
          </c:trendline>
          <c:cat>
            <c:numRef>
              <c:f>'Unstructured data'!$N$62:$BS$62</c:f>
              <c:numCache>
                <c:formatCode>mmm\-yy</c:formatCode>
                <c:ptCount val="58"/>
                <c:pt idx="0">
                  <c:v>43952</c:v>
                </c:pt>
                <c:pt idx="1">
                  <c:v>43983</c:v>
                </c:pt>
                <c:pt idx="2">
                  <c:v>44013</c:v>
                </c:pt>
                <c:pt idx="3">
                  <c:v>44044</c:v>
                </c:pt>
                <c:pt idx="4">
                  <c:v>44075</c:v>
                </c:pt>
                <c:pt idx="5">
                  <c:v>44105</c:v>
                </c:pt>
                <c:pt idx="6">
                  <c:v>44136</c:v>
                </c:pt>
                <c:pt idx="7">
                  <c:v>44166</c:v>
                </c:pt>
                <c:pt idx="8">
                  <c:v>44197</c:v>
                </c:pt>
                <c:pt idx="9">
                  <c:v>44228</c:v>
                </c:pt>
                <c:pt idx="10">
                  <c:v>44256</c:v>
                </c:pt>
                <c:pt idx="11">
                  <c:v>44287</c:v>
                </c:pt>
                <c:pt idx="12">
                  <c:v>44317</c:v>
                </c:pt>
                <c:pt idx="13">
                  <c:v>44348</c:v>
                </c:pt>
                <c:pt idx="14">
                  <c:v>44378</c:v>
                </c:pt>
                <c:pt idx="15">
                  <c:v>44409</c:v>
                </c:pt>
                <c:pt idx="16">
                  <c:v>44440</c:v>
                </c:pt>
                <c:pt idx="17">
                  <c:v>44470</c:v>
                </c:pt>
                <c:pt idx="18">
                  <c:v>44501</c:v>
                </c:pt>
                <c:pt idx="19">
                  <c:v>44531</c:v>
                </c:pt>
                <c:pt idx="20">
                  <c:v>44562</c:v>
                </c:pt>
                <c:pt idx="21">
                  <c:v>44593</c:v>
                </c:pt>
                <c:pt idx="22">
                  <c:v>44621</c:v>
                </c:pt>
                <c:pt idx="23">
                  <c:v>44652</c:v>
                </c:pt>
                <c:pt idx="24">
                  <c:v>44682</c:v>
                </c:pt>
                <c:pt idx="25">
                  <c:v>44713</c:v>
                </c:pt>
                <c:pt idx="26">
                  <c:v>44743</c:v>
                </c:pt>
                <c:pt idx="27">
                  <c:v>44774</c:v>
                </c:pt>
                <c:pt idx="28">
                  <c:v>44805</c:v>
                </c:pt>
                <c:pt idx="29">
                  <c:v>44835</c:v>
                </c:pt>
                <c:pt idx="30">
                  <c:v>44866</c:v>
                </c:pt>
                <c:pt idx="31">
                  <c:v>44896</c:v>
                </c:pt>
                <c:pt idx="32">
                  <c:v>44927</c:v>
                </c:pt>
                <c:pt idx="33">
                  <c:v>44958</c:v>
                </c:pt>
                <c:pt idx="34">
                  <c:v>44986</c:v>
                </c:pt>
                <c:pt idx="35">
                  <c:v>45017</c:v>
                </c:pt>
                <c:pt idx="36">
                  <c:v>45047</c:v>
                </c:pt>
                <c:pt idx="37">
                  <c:v>45078</c:v>
                </c:pt>
                <c:pt idx="38">
                  <c:v>45108</c:v>
                </c:pt>
                <c:pt idx="39">
                  <c:v>45139</c:v>
                </c:pt>
                <c:pt idx="40">
                  <c:v>45170</c:v>
                </c:pt>
                <c:pt idx="41">
                  <c:v>45200</c:v>
                </c:pt>
                <c:pt idx="42">
                  <c:v>45231</c:v>
                </c:pt>
                <c:pt idx="43">
                  <c:v>45261</c:v>
                </c:pt>
                <c:pt idx="44">
                  <c:v>45292</c:v>
                </c:pt>
                <c:pt idx="45">
                  <c:v>45323</c:v>
                </c:pt>
                <c:pt idx="46">
                  <c:v>45352</c:v>
                </c:pt>
                <c:pt idx="47">
                  <c:v>45383</c:v>
                </c:pt>
                <c:pt idx="48">
                  <c:v>45413</c:v>
                </c:pt>
                <c:pt idx="49">
                  <c:v>45444</c:v>
                </c:pt>
                <c:pt idx="50">
                  <c:v>45474</c:v>
                </c:pt>
                <c:pt idx="51">
                  <c:v>45505</c:v>
                </c:pt>
                <c:pt idx="52">
                  <c:v>45536</c:v>
                </c:pt>
                <c:pt idx="53">
                  <c:v>45566</c:v>
                </c:pt>
                <c:pt idx="54">
                  <c:v>45597</c:v>
                </c:pt>
                <c:pt idx="55">
                  <c:v>45627</c:v>
                </c:pt>
                <c:pt idx="56">
                  <c:v>45658</c:v>
                </c:pt>
                <c:pt idx="57">
                  <c:v>45689</c:v>
                </c:pt>
              </c:numCache>
            </c:numRef>
          </c:cat>
          <c:val>
            <c:numRef>
              <c:f>'Unstructured data'!$N$63:$BS$63</c:f>
              <c:numCache>
                <c:formatCode>General</c:formatCode>
                <c:ptCount val="58"/>
                <c:pt idx="0">
                  <c:v>52</c:v>
                </c:pt>
                <c:pt idx="1">
                  <c:v>50.8</c:v>
                </c:pt>
                <c:pt idx="2">
                  <c:v>50.6</c:v>
                </c:pt>
                <c:pt idx="3">
                  <c:v>50.9</c:v>
                </c:pt>
                <c:pt idx="4">
                  <c:v>51.1</c:v>
                </c:pt>
                <c:pt idx="5">
                  <c:v>51</c:v>
                </c:pt>
                <c:pt idx="6">
                  <c:v>51.5</c:v>
                </c:pt>
                <c:pt idx="7">
                  <c:v>51.4</c:v>
                </c:pt>
                <c:pt idx="8">
                  <c:v>52.1</c:v>
                </c:pt>
                <c:pt idx="9">
                  <c:v>51.9</c:v>
                </c:pt>
                <c:pt idx="10">
                  <c:v>51.3</c:v>
                </c:pt>
                <c:pt idx="11">
                  <c:v>50.6</c:v>
                </c:pt>
                <c:pt idx="12">
                  <c:v>51.9</c:v>
                </c:pt>
                <c:pt idx="13">
                  <c:v>51.1</c:v>
                </c:pt>
                <c:pt idx="14">
                  <c:v>51</c:v>
                </c:pt>
                <c:pt idx="15">
                  <c:v>50.9</c:v>
                </c:pt>
                <c:pt idx="16">
                  <c:v>50.4</c:v>
                </c:pt>
                <c:pt idx="17">
                  <c:v>50.1</c:v>
                </c:pt>
                <c:pt idx="18">
                  <c:v>49.6</c:v>
                </c:pt>
                <c:pt idx="19">
                  <c:v>49.2</c:v>
                </c:pt>
                <c:pt idx="20">
                  <c:v>50.3</c:v>
                </c:pt>
                <c:pt idx="21">
                  <c:v>50.1</c:v>
                </c:pt>
                <c:pt idx="22">
                  <c:v>50.2</c:v>
                </c:pt>
                <c:pt idx="23">
                  <c:v>49.5</c:v>
                </c:pt>
                <c:pt idx="24">
                  <c:v>47.4</c:v>
                </c:pt>
                <c:pt idx="25">
                  <c:v>49.6</c:v>
                </c:pt>
                <c:pt idx="26">
                  <c:v>50.2</c:v>
                </c:pt>
                <c:pt idx="27">
                  <c:v>49</c:v>
                </c:pt>
                <c:pt idx="28">
                  <c:v>49.4</c:v>
                </c:pt>
                <c:pt idx="29">
                  <c:v>50.1</c:v>
                </c:pt>
                <c:pt idx="30">
                  <c:v>49.2</c:v>
                </c:pt>
                <c:pt idx="31">
                  <c:v>48</c:v>
                </c:pt>
                <c:pt idx="32">
                  <c:v>47</c:v>
                </c:pt>
                <c:pt idx="33">
                  <c:v>50.1</c:v>
                </c:pt>
                <c:pt idx="34">
                  <c:v>52.6</c:v>
                </c:pt>
                <c:pt idx="35">
                  <c:v>51.9</c:v>
                </c:pt>
                <c:pt idx="36">
                  <c:v>49.2</c:v>
                </c:pt>
                <c:pt idx="37">
                  <c:v>48.8</c:v>
                </c:pt>
                <c:pt idx="38">
                  <c:v>49</c:v>
                </c:pt>
                <c:pt idx="39">
                  <c:v>49.3</c:v>
                </c:pt>
                <c:pt idx="40">
                  <c:v>49.7</c:v>
                </c:pt>
                <c:pt idx="41">
                  <c:v>50.2</c:v>
                </c:pt>
                <c:pt idx="42">
                  <c:v>49.5</c:v>
                </c:pt>
                <c:pt idx="43">
                  <c:v>49.4</c:v>
                </c:pt>
                <c:pt idx="44">
                  <c:v>49.2</c:v>
                </c:pt>
                <c:pt idx="45">
                  <c:v>49.1</c:v>
                </c:pt>
                <c:pt idx="46">
                  <c:v>50.8</c:v>
                </c:pt>
                <c:pt idx="47">
                  <c:v>50.4</c:v>
                </c:pt>
                <c:pt idx="48">
                  <c:v>49.5</c:v>
                </c:pt>
                <c:pt idx="49">
                  <c:v>49.5</c:v>
                </c:pt>
                <c:pt idx="50">
                  <c:v>49.4</c:v>
                </c:pt>
                <c:pt idx="51">
                  <c:v>49.1</c:v>
                </c:pt>
                <c:pt idx="52">
                  <c:v>49.8</c:v>
                </c:pt>
                <c:pt idx="53">
                  <c:v>50.1</c:v>
                </c:pt>
                <c:pt idx="54">
                  <c:v>50.3</c:v>
                </c:pt>
                <c:pt idx="55">
                  <c:v>50.1</c:v>
                </c:pt>
                <c:pt idx="56">
                  <c:v>49.1</c:v>
                </c:pt>
                <c:pt idx="57">
                  <c:v>50.2</c:v>
                </c:pt>
              </c:numCache>
            </c:numRef>
          </c:val>
          <c:smooth val="0"/>
          <c:extLst>
            <c:ext xmlns:c16="http://schemas.microsoft.com/office/drawing/2014/chart" uri="{C3380CC4-5D6E-409C-BE32-E72D297353CC}">
              <c16:uniqueId val="{00000001-0855-8644-8660-D93CBF62A1B0}"/>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smooth val="0"/>
        <c:axId val="316198543"/>
        <c:axId val="255897935"/>
      </c:lineChart>
      <c:dateAx>
        <c:axId val="316198543"/>
        <c:scaling>
          <c:orientation val="minMax"/>
        </c:scaling>
        <c:delete val="0"/>
        <c:axPos val="b"/>
        <c:numFmt formatCode="mmm\-yy"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bg1">
                    <a:lumMod val="50000"/>
                  </a:schemeClr>
                </a:solidFill>
                <a:latin typeface="+mn-lt"/>
                <a:ea typeface="+mn-ea"/>
                <a:cs typeface="+mn-cs"/>
              </a:defRPr>
            </a:pPr>
            <a:endParaRPr lang="en-NL"/>
          </a:p>
        </c:txPr>
        <c:crossAx val="255897935"/>
        <c:crosses val="autoZero"/>
        <c:auto val="1"/>
        <c:lblOffset val="100"/>
        <c:baseTimeUnit val="months"/>
      </c:dateAx>
      <c:valAx>
        <c:axId val="255897935"/>
        <c:scaling>
          <c:orientation val="minMax"/>
          <c:min val="45"/>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bg1">
                    <a:lumMod val="50000"/>
                  </a:schemeClr>
                </a:solidFill>
                <a:latin typeface="+mn-lt"/>
                <a:ea typeface="+mn-ea"/>
                <a:cs typeface="+mn-cs"/>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bg1">
                  <a:lumMod val="50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solidFill>
            <a:schemeClr val="bg1">
              <a:lumMod val="50000"/>
            </a:schemeClr>
          </a:solidFill>
        </a:defRPr>
      </a:pPr>
      <a:endParaRPr lang="en-NL"/>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CPI &amp; PPI</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'Unstructured data'!$B$28</c:f>
              <c:strCache>
                <c:ptCount val="1"/>
                <c:pt idx="0">
                  <c:v>CPI</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cat>
            <c:strRef>
              <c:f>'Unstructured data'!$D$24:$I$24</c:f>
              <c:strCache>
                <c:ptCount val="6"/>
                <c:pt idx="0">
                  <c:v>CY '22</c:v>
                </c:pt>
                <c:pt idx="1">
                  <c:v>CY '23</c:v>
                </c:pt>
                <c:pt idx="2">
                  <c:v>CY '24</c:v>
                </c:pt>
                <c:pt idx="3">
                  <c:v>CY '25</c:v>
                </c:pt>
                <c:pt idx="4">
                  <c:v>CY '26</c:v>
                </c:pt>
                <c:pt idx="5">
                  <c:v>CY '27</c:v>
                </c:pt>
              </c:strCache>
            </c:strRef>
          </c:cat>
          <c:val>
            <c:numRef>
              <c:f>'Unstructured data'!$C$28:$I$28</c:f>
              <c:numCache>
                <c:formatCode>0.00</c:formatCode>
                <c:ptCount val="7"/>
                <c:pt idx="0" formatCode="General">
                  <c:v>1</c:v>
                </c:pt>
                <c:pt idx="1">
                  <c:v>1.0195833333333333</c:v>
                </c:pt>
                <c:pt idx="2">
                  <c:v>1.022047326388889</c:v>
                </c:pt>
                <c:pt idx="3">
                  <c:v>1.0245172740943289</c:v>
                </c:pt>
                <c:pt idx="4">
                  <c:v>1.0327134122870836</c:v>
                </c:pt>
                <c:pt idx="5">
                  <c:v>1.0461386866468156</c:v>
                </c:pt>
                <c:pt idx="6">
                  <c:v>1.0618307669465177</c:v>
                </c:pt>
              </c:numCache>
            </c:numRef>
          </c:val>
          <c:smooth val="0"/>
          <c:extLst>
            <c:ext xmlns:c16="http://schemas.microsoft.com/office/drawing/2014/chart" uri="{C3380CC4-5D6E-409C-BE32-E72D297353CC}">
              <c16:uniqueId val="{00000000-1FEE-D14C-8761-0F60E8B87F54}"/>
            </c:ext>
          </c:extLst>
        </c:ser>
        <c:ser>
          <c:idx val="1"/>
          <c:order val="1"/>
          <c:tx>
            <c:strRef>
              <c:f>'Unstructured data'!$B$29</c:f>
              <c:strCache>
                <c:ptCount val="1"/>
                <c:pt idx="0">
                  <c:v>PPI</c:v>
                </c:pt>
              </c:strCache>
            </c:strRef>
          </c:tx>
          <c:spPr>
            <a:ln w="22225" cap="rnd" cmpd="sng" algn="ctr">
              <a:solidFill>
                <a:srgbClr val="FF0000"/>
              </a:solidFill>
              <a:round/>
            </a:ln>
            <a:effectLst/>
          </c:spPr>
          <c:marker>
            <c:symbol val="diamond"/>
            <c:size val="5"/>
            <c:spPr>
              <a:solidFill>
                <a:srgbClr val="FF0000"/>
              </a:solidFill>
              <a:ln w="9525" cap="flat" cmpd="sng" algn="ctr">
                <a:solidFill>
                  <a:srgbClr val="FF0000"/>
                </a:solidFill>
                <a:round/>
              </a:ln>
              <a:effectLst/>
            </c:spPr>
          </c:marker>
          <c:cat>
            <c:strRef>
              <c:f>'Unstructured data'!$D$24:$I$24</c:f>
              <c:strCache>
                <c:ptCount val="6"/>
                <c:pt idx="0">
                  <c:v>CY '22</c:v>
                </c:pt>
                <c:pt idx="1">
                  <c:v>CY '23</c:v>
                </c:pt>
                <c:pt idx="2">
                  <c:v>CY '24</c:v>
                </c:pt>
                <c:pt idx="3">
                  <c:v>CY '25</c:v>
                </c:pt>
                <c:pt idx="4">
                  <c:v>CY '26</c:v>
                </c:pt>
                <c:pt idx="5">
                  <c:v>CY '27</c:v>
                </c:pt>
              </c:strCache>
            </c:strRef>
          </c:cat>
          <c:val>
            <c:numRef>
              <c:f>'Unstructured data'!$C$29:$I$29</c:f>
              <c:numCache>
                <c:formatCode>0.00</c:formatCode>
                <c:ptCount val="7"/>
                <c:pt idx="0" formatCode="General">
                  <c:v>1</c:v>
                </c:pt>
                <c:pt idx="1">
                  <c:v>1.0423333333333336</c:v>
                </c:pt>
                <c:pt idx="2">
                  <c:v>1.0106290277777781</c:v>
                </c:pt>
                <c:pt idx="3">
                  <c:v>0.98890050368055604</c:v>
                </c:pt>
                <c:pt idx="4">
                  <c:v>0.97752814788822973</c:v>
                </c:pt>
                <c:pt idx="5">
                  <c:v>0.97948320418400614</c:v>
                </c:pt>
                <c:pt idx="6">
                  <c:v>0.9892780362258462</c:v>
                </c:pt>
              </c:numCache>
            </c:numRef>
          </c:val>
          <c:smooth val="0"/>
          <c:extLst>
            <c:ext xmlns:c16="http://schemas.microsoft.com/office/drawing/2014/chart" uri="{C3380CC4-5D6E-409C-BE32-E72D297353CC}">
              <c16:uniqueId val="{00000001-1FEE-D14C-8761-0F60E8B87F54}"/>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255897935"/>
        <c:crosses val="autoZero"/>
        <c:auto val="1"/>
        <c:lblAlgn val="ctr"/>
        <c:lblOffset val="100"/>
        <c:noMultiLvlLbl val="0"/>
      </c:catAx>
      <c:valAx>
        <c:axId val="2558979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L"/>
        </a:p>
      </c:txPr>
    </c:title>
    <c:autoTitleDeleted val="0"/>
    <c:plotArea>
      <c:layout/>
      <c:barChart>
        <c:barDir val="col"/>
        <c:grouping val="clustered"/>
        <c:varyColors val="0"/>
        <c:ser>
          <c:idx val="0"/>
          <c:order val="0"/>
          <c:tx>
            <c:strRef>
              <c:f>'Unstructured data'!$AK$196</c:f>
              <c:strCache>
                <c:ptCount val="1"/>
                <c:pt idx="0">
                  <c:v>Housing price index</c:v>
                </c:pt>
              </c:strCache>
            </c:strRef>
          </c:tx>
          <c:spPr>
            <a:solidFill>
              <a:schemeClr val="tx2"/>
            </a:solidFill>
            <a:ln>
              <a:noFill/>
            </a:ln>
            <a:effectLst/>
          </c:spPr>
          <c:invertIfNegative val="0"/>
          <c:cat>
            <c:numRef>
              <c:f>'Unstructured data'!$AL$195:$CM$195</c:f>
              <c:numCache>
                <c:formatCode>mmm\-yy</c:formatCode>
                <c:ptCount val="54"/>
                <c:pt idx="0">
                  <c:v>44105</c:v>
                </c:pt>
                <c:pt idx="1">
                  <c:v>44136</c:v>
                </c:pt>
                <c:pt idx="2">
                  <c:v>44166</c:v>
                </c:pt>
                <c:pt idx="3">
                  <c:v>44197</c:v>
                </c:pt>
                <c:pt idx="4">
                  <c:v>44228</c:v>
                </c:pt>
                <c:pt idx="5">
                  <c:v>44256</c:v>
                </c:pt>
                <c:pt idx="6">
                  <c:v>44287</c:v>
                </c:pt>
                <c:pt idx="7">
                  <c:v>44317</c:v>
                </c:pt>
                <c:pt idx="8">
                  <c:v>44348</c:v>
                </c:pt>
                <c:pt idx="9">
                  <c:v>44378</c:v>
                </c:pt>
                <c:pt idx="10">
                  <c:v>44409</c:v>
                </c:pt>
                <c:pt idx="11">
                  <c:v>44440</c:v>
                </c:pt>
                <c:pt idx="12">
                  <c:v>44470</c:v>
                </c:pt>
                <c:pt idx="13">
                  <c:v>44501</c:v>
                </c:pt>
                <c:pt idx="14">
                  <c:v>44531</c:v>
                </c:pt>
                <c:pt idx="15">
                  <c:v>44562</c:v>
                </c:pt>
                <c:pt idx="16">
                  <c:v>44593</c:v>
                </c:pt>
                <c:pt idx="17">
                  <c:v>44621</c:v>
                </c:pt>
                <c:pt idx="18">
                  <c:v>44652</c:v>
                </c:pt>
                <c:pt idx="19">
                  <c:v>44682</c:v>
                </c:pt>
                <c:pt idx="20">
                  <c:v>44713</c:v>
                </c:pt>
                <c:pt idx="21">
                  <c:v>44743</c:v>
                </c:pt>
                <c:pt idx="22">
                  <c:v>44774</c:v>
                </c:pt>
                <c:pt idx="23">
                  <c:v>44805</c:v>
                </c:pt>
                <c:pt idx="24">
                  <c:v>44835</c:v>
                </c:pt>
                <c:pt idx="25">
                  <c:v>44866</c:v>
                </c:pt>
                <c:pt idx="26">
                  <c:v>44896</c:v>
                </c:pt>
                <c:pt idx="27">
                  <c:v>44927</c:v>
                </c:pt>
                <c:pt idx="28">
                  <c:v>44958</c:v>
                </c:pt>
                <c:pt idx="29">
                  <c:v>44986</c:v>
                </c:pt>
                <c:pt idx="30">
                  <c:v>45017</c:v>
                </c:pt>
                <c:pt idx="31">
                  <c:v>45047</c:v>
                </c:pt>
                <c:pt idx="32">
                  <c:v>45078</c:v>
                </c:pt>
                <c:pt idx="33">
                  <c:v>45108</c:v>
                </c:pt>
                <c:pt idx="34">
                  <c:v>45139</c:v>
                </c:pt>
                <c:pt idx="35">
                  <c:v>45170</c:v>
                </c:pt>
                <c:pt idx="36">
                  <c:v>45200</c:v>
                </c:pt>
                <c:pt idx="37">
                  <c:v>45231</c:v>
                </c:pt>
                <c:pt idx="38">
                  <c:v>45261</c:v>
                </c:pt>
                <c:pt idx="39">
                  <c:v>45292</c:v>
                </c:pt>
                <c:pt idx="40">
                  <c:v>45323</c:v>
                </c:pt>
                <c:pt idx="41">
                  <c:v>45352</c:v>
                </c:pt>
                <c:pt idx="42">
                  <c:v>45383</c:v>
                </c:pt>
                <c:pt idx="43">
                  <c:v>45413</c:v>
                </c:pt>
                <c:pt idx="44">
                  <c:v>45444</c:v>
                </c:pt>
                <c:pt idx="45">
                  <c:v>45474</c:v>
                </c:pt>
                <c:pt idx="46">
                  <c:v>45505</c:v>
                </c:pt>
                <c:pt idx="47">
                  <c:v>45536</c:v>
                </c:pt>
                <c:pt idx="48">
                  <c:v>45566</c:v>
                </c:pt>
                <c:pt idx="49">
                  <c:v>45597</c:v>
                </c:pt>
                <c:pt idx="50">
                  <c:v>45627</c:v>
                </c:pt>
                <c:pt idx="51">
                  <c:v>45658</c:v>
                </c:pt>
                <c:pt idx="52">
                  <c:v>45689</c:v>
                </c:pt>
                <c:pt idx="53">
                  <c:v>45717</c:v>
                </c:pt>
              </c:numCache>
            </c:numRef>
          </c:cat>
          <c:val>
            <c:numRef>
              <c:f>'Unstructured data'!$AL$196:$CM$196</c:f>
              <c:numCache>
                <c:formatCode>0.00%</c:formatCode>
                <c:ptCount val="54"/>
                <c:pt idx="0">
                  <c:v>4.5999999999999999E-2</c:v>
                </c:pt>
                <c:pt idx="1">
                  <c:v>4.2999999999999997E-2</c:v>
                </c:pt>
                <c:pt idx="2">
                  <c:v>0.04</c:v>
                </c:pt>
                <c:pt idx="3">
                  <c:v>3.7999999999999999E-2</c:v>
                </c:pt>
                <c:pt idx="4">
                  <c:v>3.9E-2</c:v>
                </c:pt>
                <c:pt idx="5">
                  <c:v>4.2999999999999997E-2</c:v>
                </c:pt>
                <c:pt idx="6">
                  <c:v>4.5999999999999999E-2</c:v>
                </c:pt>
                <c:pt idx="7">
                  <c:v>4.8000000000000001E-2</c:v>
                </c:pt>
                <c:pt idx="8">
                  <c:v>4.9000000000000002E-2</c:v>
                </c:pt>
                <c:pt idx="9">
                  <c:v>4.7E-2</c:v>
                </c:pt>
                <c:pt idx="10">
                  <c:v>4.5999999999999999E-2</c:v>
                </c:pt>
                <c:pt idx="11">
                  <c:v>4.2000000000000003E-2</c:v>
                </c:pt>
                <c:pt idx="12">
                  <c:v>3.7999999999999999E-2</c:v>
                </c:pt>
                <c:pt idx="13">
                  <c:v>3.4000000000000002E-2</c:v>
                </c:pt>
                <c:pt idx="14">
                  <c:v>0.03</c:v>
                </c:pt>
                <c:pt idx="15">
                  <c:v>2.5999999999999999E-2</c:v>
                </c:pt>
                <c:pt idx="16">
                  <c:v>2.3E-2</c:v>
                </c:pt>
                <c:pt idx="17">
                  <c:v>0.02</c:v>
                </c:pt>
                <c:pt idx="18">
                  <c:v>1.4999999999999999E-2</c:v>
                </c:pt>
                <c:pt idx="19">
                  <c:v>7.0000000000000001E-3</c:v>
                </c:pt>
                <c:pt idx="20">
                  <c:v>-1E-3</c:v>
                </c:pt>
                <c:pt idx="21">
                  <c:v>-5.0000000000000001E-3</c:v>
                </c:pt>
                <c:pt idx="22">
                  <c:v>-8.9999999999999993E-3</c:v>
                </c:pt>
                <c:pt idx="23">
                  <c:v>-1.2999999999999999E-2</c:v>
                </c:pt>
                <c:pt idx="24">
                  <c:v>-1.4999999999999999E-2</c:v>
                </c:pt>
                <c:pt idx="25">
                  <c:v>-1.6E-2</c:v>
                </c:pt>
                <c:pt idx="26">
                  <c:v>-1.6E-2</c:v>
                </c:pt>
                <c:pt idx="27">
                  <c:v>-1.4999999999999999E-2</c:v>
                </c:pt>
                <c:pt idx="28">
                  <c:v>-1.4999999999999999E-2</c:v>
                </c:pt>
                <c:pt idx="29">
                  <c:v>-1.2E-2</c:v>
                </c:pt>
                <c:pt idx="30">
                  <c:v>-8.0000000000000002E-3</c:v>
                </c:pt>
                <c:pt idx="31">
                  <c:v>-2E-3</c:v>
                </c:pt>
                <c:pt idx="32">
                  <c:v>1E-3</c:v>
                </c:pt>
                <c:pt idx="33">
                  <c:v>0</c:v>
                </c:pt>
                <c:pt idx="34">
                  <c:v>-1E-3</c:v>
                </c:pt>
                <c:pt idx="35">
                  <c:v>-1E-3</c:v>
                </c:pt>
                <c:pt idx="36">
                  <c:v>-1E-3</c:v>
                </c:pt>
                <c:pt idx="37">
                  <c:v>-1E-3</c:v>
                </c:pt>
                <c:pt idx="38">
                  <c:v>-2E-3</c:v>
                </c:pt>
                <c:pt idx="39">
                  <c:v>-4.0000000000000001E-3</c:v>
                </c:pt>
                <c:pt idx="40">
                  <c:v>-7.0000000000000001E-3</c:v>
                </c:pt>
                <c:pt idx="41">
                  <c:v>-1.4E-2</c:v>
                </c:pt>
                <c:pt idx="42">
                  <c:v>-2.1999999999999999E-2</c:v>
                </c:pt>
                <c:pt idx="43">
                  <c:v>-3.1E-2</c:v>
                </c:pt>
                <c:pt idx="44">
                  <c:v>-3.9E-2</c:v>
                </c:pt>
                <c:pt idx="45">
                  <c:v>-4.4999999999999998E-2</c:v>
                </c:pt>
                <c:pt idx="46">
                  <c:v>-4.9000000000000002E-2</c:v>
                </c:pt>
                <c:pt idx="47">
                  <c:v>-5.2999999999999999E-2</c:v>
                </c:pt>
                <c:pt idx="48">
                  <c:v>-5.8000000000000003E-2</c:v>
                </c:pt>
                <c:pt idx="49">
                  <c:v>-5.8999999999999997E-2</c:v>
                </c:pt>
                <c:pt idx="50">
                  <c:v>-5.7000000000000002E-2</c:v>
                </c:pt>
                <c:pt idx="51">
                  <c:v>-5.2999999999999999E-2</c:v>
                </c:pt>
                <c:pt idx="52">
                  <c:v>-0.05</c:v>
                </c:pt>
                <c:pt idx="53">
                  <c:v>-4.8000000000000001E-2</c:v>
                </c:pt>
              </c:numCache>
            </c:numRef>
          </c:val>
          <c:extLst>
            <c:ext xmlns:c16="http://schemas.microsoft.com/office/drawing/2014/chart" uri="{C3380CC4-5D6E-409C-BE32-E72D297353CC}">
              <c16:uniqueId val="{00000000-BD34-B54D-85F2-97C0068B6FFA}"/>
            </c:ext>
          </c:extLst>
        </c:ser>
        <c:dLbls>
          <c:showLegendKey val="0"/>
          <c:showVal val="0"/>
          <c:showCatName val="0"/>
          <c:showSerName val="0"/>
          <c:showPercent val="0"/>
          <c:showBubbleSize val="0"/>
        </c:dLbls>
        <c:gapWidth val="43"/>
        <c:overlap val="-27"/>
        <c:axId val="1109022239"/>
        <c:axId val="13960320"/>
      </c:barChart>
      <c:dateAx>
        <c:axId val="1109022239"/>
        <c:scaling>
          <c:orientation val="minMax"/>
        </c:scaling>
        <c:delete val="0"/>
        <c:axPos val="b"/>
        <c:numFmt formatCode="mmm\-yy"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13960320"/>
        <c:crosses val="autoZero"/>
        <c:auto val="1"/>
        <c:lblOffset val="100"/>
        <c:baseTimeUnit val="months"/>
        <c:majorUnit val="1"/>
        <c:majorTimeUnit val="years"/>
      </c:dateAx>
      <c:valAx>
        <c:axId val="1396032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11090222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1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'Unstructured data'!$B$16</c:f>
              <c:strCache>
                <c:ptCount val="1"/>
                <c:pt idx="0">
                  <c:v>Budget Balance (% of GDP)</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0"/>
            <c:dispEq val="0"/>
          </c:trendline>
          <c:val>
            <c:numRef>
              <c:f>'Unstructured data'!$C$16:$H$16</c:f>
              <c:numCache>
                <c:formatCode>0.0%</c:formatCode>
                <c:ptCount val="6"/>
                <c:pt idx="0">
                  <c:v>-4.6111655398698097E-2</c:v>
                </c:pt>
                <c:pt idx="1">
                  <c:v>-4.4641937707066204E-2</c:v>
                </c:pt>
                <c:pt idx="2">
                  <c:v>-0.05</c:v>
                </c:pt>
                <c:pt idx="3">
                  <c:v>-5.7500000000000002E-2</c:v>
                </c:pt>
                <c:pt idx="4">
                  <c:v>-5.7000000000000002E-2</c:v>
                </c:pt>
                <c:pt idx="5">
                  <c:v>-4.8499999999999995E-2</c:v>
                </c:pt>
              </c:numCache>
            </c:numRef>
          </c:val>
          <c:smooth val="0"/>
          <c:extLst>
            <c:ext xmlns:c16="http://schemas.microsoft.com/office/drawing/2014/chart" uri="{C3380CC4-5D6E-409C-BE32-E72D297353CC}">
              <c16:uniqueId val="{00000001-CEDB-0F42-BD39-E74A7D9A939F}"/>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22115184"/>
        <c:axId val="2040747039"/>
      </c:lineChart>
      <c:catAx>
        <c:axId val="322115184"/>
        <c:scaling>
          <c:orientation val="minMax"/>
        </c:scaling>
        <c:delete val="0"/>
        <c:axPos val="b"/>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2040747039"/>
        <c:crosses val="autoZero"/>
        <c:auto val="1"/>
        <c:lblAlgn val="ctr"/>
        <c:lblOffset val="100"/>
        <c:noMultiLvlLbl val="0"/>
      </c:catAx>
      <c:valAx>
        <c:axId val="2040747039"/>
        <c:scaling>
          <c:orientation val="minMax"/>
          <c:max val="-0.03"/>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322115184"/>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'Unstructured data'!$B$15</c:f>
              <c:strCache>
                <c:ptCount val="1"/>
                <c:pt idx="0">
                  <c:v>Unemployment Rate (%)</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1"/>
            <c:dispEq val="1"/>
            <c:trendlineLbl>
              <c:layout>
                <c:manualLayout>
                  <c:x val="8.7988407699037624E-2"/>
                  <c:y val="-0.3621299941673957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trendlineLbl>
          </c:trendline>
          <c:cat>
            <c:strRef>
              <c:f>'Unstructured data'!$C$2:$H$2</c:f>
              <c:strCache>
                <c:ptCount val="6"/>
                <c:pt idx="0">
                  <c:v>CY '22</c:v>
                </c:pt>
                <c:pt idx="1">
                  <c:v>CY '23</c:v>
                </c:pt>
                <c:pt idx="2">
                  <c:v>CY '24</c:v>
                </c:pt>
                <c:pt idx="3">
                  <c:v>CY '25</c:v>
                </c:pt>
                <c:pt idx="4">
                  <c:v>CY '26</c:v>
                </c:pt>
                <c:pt idx="5">
                  <c:v>CY '27</c:v>
                </c:pt>
              </c:strCache>
            </c:strRef>
          </c:cat>
          <c:val>
            <c:numRef>
              <c:f>'Unstructured data'!$C$15:$H$15</c:f>
              <c:numCache>
                <c:formatCode>0.0%</c:formatCode>
                <c:ptCount val="6"/>
                <c:pt idx="0">
                  <c:v>5.5E-2</c:v>
                </c:pt>
                <c:pt idx="1">
                  <c:v>5.2000000000000005E-2</c:v>
                </c:pt>
                <c:pt idx="2">
                  <c:v>5.0999999999999997E-2</c:v>
                </c:pt>
                <c:pt idx="3">
                  <c:v>5.0999999999999997E-2</c:v>
                </c:pt>
                <c:pt idx="4">
                  <c:v>4.9000000000000002E-2</c:v>
                </c:pt>
                <c:pt idx="5">
                  <c:v>4.8000000000000001E-2</c:v>
                </c:pt>
              </c:numCache>
            </c:numRef>
          </c:val>
          <c:smooth val="0"/>
          <c:extLst>
            <c:ext xmlns:c16="http://schemas.microsoft.com/office/drawing/2014/chart" uri="{C3380CC4-5D6E-409C-BE32-E72D297353CC}">
              <c16:uniqueId val="{00000001-DC00-C442-B378-F7C6B114857C}"/>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256460863"/>
        <c:axId val="1339811663"/>
      </c:lineChart>
      <c:catAx>
        <c:axId val="25646086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4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339811663"/>
        <c:crosses val="autoZero"/>
        <c:auto val="1"/>
        <c:lblAlgn val="ctr"/>
        <c:lblOffset val="100"/>
        <c:noMultiLvlLbl val="0"/>
      </c:catAx>
      <c:valAx>
        <c:axId val="1339811663"/>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256460863"/>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title>
    <c:autoTitleDeleted val="0"/>
    <c:plotArea>
      <c:layout/>
      <c:areaChart>
        <c:grouping val="stacked"/>
        <c:varyColors val="0"/>
        <c:ser>
          <c:idx val="0"/>
          <c:order val="0"/>
          <c:tx>
            <c:strRef>
              <c:f>'Unstructured data'!$H$142</c:f>
              <c:strCache>
                <c:ptCount val="1"/>
                <c:pt idx="0">
                  <c:v>Retail Sales YoY</c:v>
                </c:pt>
              </c:strCache>
            </c:strRef>
          </c:tx>
          <c:spPr>
            <a:solidFill>
              <a:schemeClr val="tx2"/>
            </a:solidFill>
            <a:ln>
              <a:noFill/>
            </a:ln>
            <a:effectLst/>
          </c:spPr>
          <c:cat>
            <c:numRef>
              <c:f>'Unstructured data'!$I$141:$BD$141</c:f>
              <c:numCache>
                <c:formatCode>mmm\-yy</c:formatCode>
                <c:ptCount val="48"/>
                <c:pt idx="0">
                  <c:v>44287</c:v>
                </c:pt>
                <c:pt idx="1">
                  <c:v>44317</c:v>
                </c:pt>
                <c:pt idx="2">
                  <c:v>44348</c:v>
                </c:pt>
                <c:pt idx="3">
                  <c:v>44378</c:v>
                </c:pt>
                <c:pt idx="4">
                  <c:v>44409</c:v>
                </c:pt>
                <c:pt idx="5">
                  <c:v>44440</c:v>
                </c:pt>
                <c:pt idx="6">
                  <c:v>44470</c:v>
                </c:pt>
                <c:pt idx="7">
                  <c:v>44501</c:v>
                </c:pt>
                <c:pt idx="8">
                  <c:v>44531</c:v>
                </c:pt>
                <c:pt idx="9">
                  <c:v>44562</c:v>
                </c:pt>
                <c:pt idx="10">
                  <c:v>44593</c:v>
                </c:pt>
                <c:pt idx="11">
                  <c:v>44621</c:v>
                </c:pt>
                <c:pt idx="12">
                  <c:v>44652</c:v>
                </c:pt>
                <c:pt idx="13">
                  <c:v>44682</c:v>
                </c:pt>
                <c:pt idx="14">
                  <c:v>44713</c:v>
                </c:pt>
                <c:pt idx="15">
                  <c:v>44743</c:v>
                </c:pt>
                <c:pt idx="16">
                  <c:v>44774</c:v>
                </c:pt>
                <c:pt idx="17">
                  <c:v>44805</c:v>
                </c:pt>
                <c:pt idx="18">
                  <c:v>44835</c:v>
                </c:pt>
                <c:pt idx="19">
                  <c:v>44866</c:v>
                </c:pt>
                <c:pt idx="20">
                  <c:v>44896</c:v>
                </c:pt>
                <c:pt idx="21">
                  <c:v>44927</c:v>
                </c:pt>
                <c:pt idx="22">
                  <c:v>44958</c:v>
                </c:pt>
                <c:pt idx="23">
                  <c:v>44986</c:v>
                </c:pt>
                <c:pt idx="24">
                  <c:v>45017</c:v>
                </c:pt>
                <c:pt idx="25">
                  <c:v>45047</c:v>
                </c:pt>
                <c:pt idx="26">
                  <c:v>45078</c:v>
                </c:pt>
                <c:pt idx="27">
                  <c:v>45108</c:v>
                </c:pt>
                <c:pt idx="28">
                  <c:v>45139</c:v>
                </c:pt>
                <c:pt idx="29">
                  <c:v>45170</c:v>
                </c:pt>
                <c:pt idx="30">
                  <c:v>45200</c:v>
                </c:pt>
                <c:pt idx="31">
                  <c:v>45231</c:v>
                </c:pt>
                <c:pt idx="32">
                  <c:v>45261</c:v>
                </c:pt>
                <c:pt idx="33">
                  <c:v>45292</c:v>
                </c:pt>
                <c:pt idx="34">
                  <c:v>45323</c:v>
                </c:pt>
                <c:pt idx="35">
                  <c:v>45352</c:v>
                </c:pt>
                <c:pt idx="36">
                  <c:v>45383</c:v>
                </c:pt>
                <c:pt idx="37">
                  <c:v>45413</c:v>
                </c:pt>
                <c:pt idx="38">
                  <c:v>45444</c:v>
                </c:pt>
                <c:pt idx="39">
                  <c:v>45474</c:v>
                </c:pt>
                <c:pt idx="40">
                  <c:v>45505</c:v>
                </c:pt>
                <c:pt idx="41">
                  <c:v>45536</c:v>
                </c:pt>
                <c:pt idx="42">
                  <c:v>45566</c:v>
                </c:pt>
                <c:pt idx="43">
                  <c:v>45597</c:v>
                </c:pt>
                <c:pt idx="44">
                  <c:v>45627</c:v>
                </c:pt>
                <c:pt idx="45">
                  <c:v>45658</c:v>
                </c:pt>
                <c:pt idx="46">
                  <c:v>45689</c:v>
                </c:pt>
                <c:pt idx="47">
                  <c:v>45717</c:v>
                </c:pt>
              </c:numCache>
            </c:numRef>
          </c:cat>
          <c:val>
            <c:numRef>
              <c:f>'Unstructured data'!$I$142:$BD$142</c:f>
              <c:numCache>
                <c:formatCode>0.00%</c:formatCode>
                <c:ptCount val="48"/>
                <c:pt idx="0">
                  <c:v>4.2999999999999997E-2</c:v>
                </c:pt>
                <c:pt idx="1">
                  <c:v>0.05</c:v>
                </c:pt>
                <c:pt idx="2">
                  <c:v>4.5999999999999999E-2</c:v>
                </c:pt>
                <c:pt idx="3">
                  <c:v>0.33800000000000002</c:v>
                </c:pt>
                <c:pt idx="4">
                  <c:v>0.34200000000000003</c:v>
                </c:pt>
                <c:pt idx="5">
                  <c:v>0.17699999999999999</c:v>
                </c:pt>
                <c:pt idx="6">
                  <c:v>0.124</c:v>
                </c:pt>
                <c:pt idx="7">
                  <c:v>0.121</c:v>
                </c:pt>
                <c:pt idx="8">
                  <c:v>8.5000000000000006E-2</c:v>
                </c:pt>
                <c:pt idx="9">
                  <c:v>2.5000000000000001E-2</c:v>
                </c:pt>
                <c:pt idx="10">
                  <c:v>4.3999999999999997E-2</c:v>
                </c:pt>
                <c:pt idx="11">
                  <c:v>4.9000000000000002E-2</c:v>
                </c:pt>
                <c:pt idx="12">
                  <c:v>3.9E-2</c:v>
                </c:pt>
                <c:pt idx="13">
                  <c:v>1.7000000000000001E-2</c:v>
                </c:pt>
                <c:pt idx="14">
                  <c:v>6.7000000000000004E-2</c:v>
                </c:pt>
                <c:pt idx="15">
                  <c:v>-3.5000000000000003E-2</c:v>
                </c:pt>
                <c:pt idx="16">
                  <c:v>-0.111</c:v>
                </c:pt>
                <c:pt idx="17">
                  <c:v>-6.7000000000000004E-2</c:v>
                </c:pt>
                <c:pt idx="18">
                  <c:v>3.1E-2</c:v>
                </c:pt>
                <c:pt idx="19">
                  <c:v>2.7E-2</c:v>
                </c:pt>
                <c:pt idx="20">
                  <c:v>5.3999999999999999E-2</c:v>
                </c:pt>
                <c:pt idx="21">
                  <c:v>2.5000000000000001E-2</c:v>
                </c:pt>
                <c:pt idx="22">
                  <c:v>-5.0000000000000001E-3</c:v>
                </c:pt>
                <c:pt idx="23">
                  <c:v>-5.8999999999999997E-2</c:v>
                </c:pt>
                <c:pt idx="24">
                  <c:v>-1.7999999999999999E-2</c:v>
                </c:pt>
                <c:pt idx="25">
                  <c:v>3.5000000000000003E-2</c:v>
                </c:pt>
                <c:pt idx="26">
                  <c:v>0.106</c:v>
                </c:pt>
                <c:pt idx="27">
                  <c:v>0.184</c:v>
                </c:pt>
                <c:pt idx="28">
                  <c:v>0.127</c:v>
                </c:pt>
                <c:pt idx="29">
                  <c:v>3.1E-2</c:v>
                </c:pt>
                <c:pt idx="30">
                  <c:v>2.5000000000000001E-2</c:v>
                </c:pt>
                <c:pt idx="31">
                  <c:v>4.5999999999999999E-2</c:v>
                </c:pt>
                <c:pt idx="32">
                  <c:v>5.5E-2</c:v>
                </c:pt>
                <c:pt idx="33">
                  <c:v>7.5999999999999998E-2</c:v>
                </c:pt>
                <c:pt idx="34">
                  <c:v>0.10100000000000001</c:v>
                </c:pt>
                <c:pt idx="35">
                  <c:v>7.3999999999999996E-2</c:v>
                </c:pt>
                <c:pt idx="36">
                  <c:v>5.5E-2</c:v>
                </c:pt>
                <c:pt idx="37">
                  <c:v>3.1E-2</c:v>
                </c:pt>
                <c:pt idx="38">
                  <c:v>2.3E-2</c:v>
                </c:pt>
                <c:pt idx="39">
                  <c:v>3.6999999999999998E-2</c:v>
                </c:pt>
                <c:pt idx="40">
                  <c:v>0.02</c:v>
                </c:pt>
                <c:pt idx="41">
                  <c:v>2.7E-2</c:v>
                </c:pt>
                <c:pt idx="42">
                  <c:v>2.1000000000000001E-2</c:v>
                </c:pt>
                <c:pt idx="43">
                  <c:v>3.2000000000000001E-2</c:v>
                </c:pt>
                <c:pt idx="44">
                  <c:v>4.8000000000000001E-2</c:v>
                </c:pt>
                <c:pt idx="45">
                  <c:v>0.03</c:v>
                </c:pt>
                <c:pt idx="46">
                  <c:v>3.6999999999999998E-2</c:v>
                </c:pt>
                <c:pt idx="47">
                  <c:v>0.04</c:v>
                </c:pt>
              </c:numCache>
            </c:numRef>
          </c:val>
          <c:extLst>
            <c:ext xmlns:c16="http://schemas.microsoft.com/office/drawing/2014/chart" uri="{C3380CC4-5D6E-409C-BE32-E72D297353CC}">
              <c16:uniqueId val="{00000000-8CCD-2441-8612-F8C8D6BF36FE}"/>
            </c:ext>
          </c:extLst>
        </c:ser>
        <c:dLbls>
          <c:showLegendKey val="0"/>
          <c:showVal val="0"/>
          <c:showCatName val="0"/>
          <c:showSerName val="0"/>
          <c:showPercent val="0"/>
          <c:showBubbleSize val="0"/>
        </c:dLbls>
        <c:axId val="967487343"/>
        <c:axId val="1853733551"/>
      </c:areaChart>
      <c:dateAx>
        <c:axId val="967487343"/>
        <c:scaling>
          <c:orientation val="minMax"/>
        </c:scaling>
        <c:delete val="0"/>
        <c:axPos val="b"/>
        <c:numFmt formatCode="mmm\-yy" sourceLinked="1"/>
        <c:majorTickMark val="out"/>
        <c:minorTickMark val="none"/>
        <c:tickLblPos val="low"/>
        <c:spPr>
          <a:noFill/>
          <a:ln w="9525" cap="flat" cmpd="sng" algn="ctr">
            <a:solidFill>
              <a:schemeClr val="tx2">
                <a:alpha val="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1853733551"/>
        <c:crosses val="autoZero"/>
        <c:auto val="1"/>
        <c:lblOffset val="100"/>
        <c:baseTimeUnit val="months"/>
      </c:dateAx>
      <c:valAx>
        <c:axId val="185373355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967487343"/>
        <c:crosses val="autoZero"/>
        <c:crossBetween val="midCat"/>
      </c:valAx>
      <c:spPr>
        <a:noFill/>
        <a:ln>
          <a:noFill/>
        </a:ln>
        <a:effectLst/>
      </c:spPr>
    </c:plotArea>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'Unstructured data'!$N$171</c:f>
              <c:strCache>
                <c:ptCount val="1"/>
                <c:pt idx="0">
                  <c:v>Consumer confidence</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cat>
            <c:numRef>
              <c:f>'Unstructured data'!$O$170:$W$170</c:f>
              <c:numCache>
                <c:formatCode>mmm\-yy</c:formatCode>
                <c:ptCount val="9"/>
                <c:pt idx="0">
                  <c:v>44197</c:v>
                </c:pt>
                <c:pt idx="1">
                  <c:v>44378</c:v>
                </c:pt>
                <c:pt idx="2">
                  <c:v>44562</c:v>
                </c:pt>
                <c:pt idx="3">
                  <c:v>44743</c:v>
                </c:pt>
                <c:pt idx="4">
                  <c:v>44927</c:v>
                </c:pt>
                <c:pt idx="5">
                  <c:v>45108</c:v>
                </c:pt>
                <c:pt idx="6">
                  <c:v>45292</c:v>
                </c:pt>
                <c:pt idx="7">
                  <c:v>45474</c:v>
                </c:pt>
                <c:pt idx="8">
                  <c:v>45658</c:v>
                </c:pt>
              </c:numCache>
            </c:numRef>
          </c:cat>
          <c:val>
            <c:numRef>
              <c:f>'Unstructured data'!$O$171:$W$171</c:f>
              <c:numCache>
                <c:formatCode>General</c:formatCode>
                <c:ptCount val="9"/>
                <c:pt idx="0">
                  <c:v>122.8</c:v>
                </c:pt>
                <c:pt idx="1">
                  <c:v>117.8</c:v>
                </c:pt>
                <c:pt idx="2">
                  <c:v>121.5</c:v>
                </c:pt>
                <c:pt idx="3">
                  <c:v>87.9</c:v>
                </c:pt>
                <c:pt idx="4">
                  <c:v>91.2</c:v>
                </c:pt>
                <c:pt idx="5">
                  <c:v>86.4</c:v>
                </c:pt>
                <c:pt idx="6">
                  <c:v>88.9</c:v>
                </c:pt>
                <c:pt idx="7">
                  <c:v>86</c:v>
                </c:pt>
                <c:pt idx="8">
                  <c:v>87.5</c:v>
                </c:pt>
              </c:numCache>
            </c:numRef>
          </c:val>
          <c:smooth val="0"/>
          <c:extLst>
            <c:ext xmlns:c16="http://schemas.microsoft.com/office/drawing/2014/chart" uri="{C3380CC4-5D6E-409C-BE32-E72D297353CC}">
              <c16:uniqueId val="{00000000-FA75-8843-8A1C-48A6E691F81E}"/>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278056031"/>
        <c:axId val="15850400"/>
      </c:lineChart>
      <c:dateAx>
        <c:axId val="1278056031"/>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12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5850400"/>
        <c:crosses val="autoZero"/>
        <c:auto val="1"/>
        <c:lblOffset val="100"/>
        <c:baseTimeUnit val="months"/>
      </c:dateAx>
      <c:valAx>
        <c:axId val="15850400"/>
        <c:scaling>
          <c:orientation val="minMax"/>
          <c:min val="8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278056031"/>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r>
              <a:rPr lang="en-US"/>
              <a:t>Yield Curve %</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scatterChart>
        <c:scatterStyle val="lineMarker"/>
        <c:varyColors val="0"/>
        <c:ser>
          <c:idx val="0"/>
          <c:order val="0"/>
          <c:tx>
            <c:strRef>
              <c:f>'Unstructured data'!$X$6</c:f>
              <c:strCache>
                <c:ptCount val="1"/>
                <c:pt idx="0">
                  <c:v>Yield %</c:v>
                </c:pt>
              </c:strCache>
            </c:strRef>
          </c:tx>
          <c:spPr>
            <a:ln w="12700" cap="sq" cmpd="sng" algn="ctr">
              <a:solidFill>
                <a:schemeClr val="tx2"/>
              </a:solidFill>
              <a:prstDash val="solid"/>
              <a:miter lim="800000"/>
            </a:ln>
            <a:effectLst/>
          </c:spPr>
          <c:marker>
            <c:symbol val="diamond"/>
            <c:size val="5"/>
            <c:spPr>
              <a:solidFill>
                <a:schemeClr val="tx2"/>
              </a:solidFill>
              <a:ln w="9525" cap="flat" cmpd="sng" algn="ctr">
                <a:solidFill>
                  <a:schemeClr val="tx2"/>
                </a:solidFill>
                <a:round/>
              </a:ln>
              <a:effectLst/>
            </c:spPr>
          </c:marker>
          <c:xVal>
            <c:numRef>
              <c:f>'Unstructured data'!$Y$5:$AO$5</c:f>
              <c:numCache>
                <c:formatCode>General</c:formatCode>
                <c:ptCount val="17"/>
                <c:pt idx="0">
                  <c:v>0</c:v>
                </c:pt>
                <c:pt idx="1">
                  <c:v>0.08</c:v>
                </c:pt>
                <c:pt idx="2">
                  <c:v>0.17</c:v>
                </c:pt>
                <c:pt idx="3">
                  <c:v>0.25</c:v>
                </c:pt>
                <c:pt idx="4">
                  <c:v>0.5</c:v>
                </c:pt>
                <c:pt idx="5">
                  <c:v>0.75</c:v>
                </c:pt>
                <c:pt idx="6">
                  <c:v>1</c:v>
                </c:pt>
                <c:pt idx="7">
                  <c:v>2</c:v>
                </c:pt>
                <c:pt idx="8">
                  <c:v>3</c:v>
                </c:pt>
                <c:pt idx="9">
                  <c:v>5</c:v>
                </c:pt>
                <c:pt idx="10">
                  <c:v>7</c:v>
                </c:pt>
                <c:pt idx="11">
                  <c:v>10</c:v>
                </c:pt>
                <c:pt idx="12">
                  <c:v>15</c:v>
                </c:pt>
                <c:pt idx="13">
                  <c:v>20</c:v>
                </c:pt>
                <c:pt idx="14">
                  <c:v>30</c:v>
                </c:pt>
                <c:pt idx="15">
                  <c:v>40</c:v>
                </c:pt>
                <c:pt idx="16">
                  <c:v>50</c:v>
                </c:pt>
              </c:numCache>
            </c:numRef>
          </c:xVal>
          <c:yVal>
            <c:numRef>
              <c:f>'Unstructured data'!$Y$6:$AO$6</c:f>
              <c:numCache>
                <c:formatCode>0.0%</c:formatCode>
                <c:ptCount val="17"/>
                <c:pt idx="0">
                  <c:v>5.3740000000000003E-3</c:v>
                </c:pt>
                <c:pt idx="1">
                  <c:v>6.646E-3</c:v>
                </c:pt>
                <c:pt idx="2">
                  <c:v>8.5500000000000003E-3</c:v>
                </c:pt>
                <c:pt idx="3">
                  <c:v>9.0910000000000001E-3</c:v>
                </c:pt>
                <c:pt idx="4">
                  <c:v>9.5650000000000006E-3</c:v>
                </c:pt>
                <c:pt idx="5">
                  <c:v>1.0222999999999999E-2</c:v>
                </c:pt>
                <c:pt idx="6">
                  <c:v>1.0843E-2</c:v>
                </c:pt>
                <c:pt idx="7">
                  <c:v>1.137E-2</c:v>
                </c:pt>
                <c:pt idx="8">
                  <c:v>1.1872000000000001E-2</c:v>
                </c:pt>
                <c:pt idx="9">
                  <c:v>1.4152E-2</c:v>
                </c:pt>
                <c:pt idx="10">
                  <c:v>1.5886999999999998E-2</c:v>
                </c:pt>
                <c:pt idx="11">
                  <c:v>1.6752E-2</c:v>
                </c:pt>
                <c:pt idx="12">
                  <c:v>1.8766000000000001E-2</c:v>
                </c:pt>
                <c:pt idx="13">
                  <c:v>1.9747000000000001E-2</c:v>
                </c:pt>
                <c:pt idx="14">
                  <c:v>1.9120999999999999E-2</c:v>
                </c:pt>
                <c:pt idx="15">
                  <c:v>1.9779000000000001E-2</c:v>
                </c:pt>
                <c:pt idx="16">
                  <c:v>1.9875E-2</c:v>
                </c:pt>
              </c:numCache>
            </c:numRef>
          </c:yVal>
          <c:smooth val="1"/>
          <c:extLst>
            <c:ext xmlns:c16="http://schemas.microsoft.com/office/drawing/2014/chart" uri="{C3380CC4-5D6E-409C-BE32-E72D297353CC}">
              <c16:uniqueId val="{00000000-6642-B741-8361-19C835B884F7}"/>
            </c:ext>
          </c:extLst>
        </c:ser>
        <c:dLbls>
          <c:showLegendKey val="0"/>
          <c:showVal val="0"/>
          <c:showCatName val="0"/>
          <c:showSerName val="0"/>
          <c:showPercent val="0"/>
          <c:showBubbleSize val="0"/>
        </c:dLbls>
        <c:axId val="428696464"/>
        <c:axId val="427953856"/>
      </c:scatterChart>
      <c:valAx>
        <c:axId val="428696464"/>
        <c:scaling>
          <c:orientation val="minMax"/>
          <c:max val="50"/>
          <c:min val="0"/>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rnd">
            <a:solidFill>
              <a:schemeClr val="dk1">
                <a:lumMod val="20000"/>
                <a:lumOff val="80000"/>
              </a:schemeClr>
            </a:solidFill>
            <a:round/>
          </a:ln>
          <a:effectLst/>
        </c:spPr>
        <c:txPr>
          <a:bodyPr rot="-60000000" spcFirstLastPara="1" vertOverflow="ellipsis" vert="horz" wrap="square" anchor="ctr" anchorCtr="1"/>
          <a:lstStyle/>
          <a:p>
            <a:pPr>
              <a:defRPr sz="900" b="0" i="0" u="none" strike="noStrike" kern="1200" spc="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427953856"/>
        <c:crosses val="autoZero"/>
        <c:crossBetween val="midCat"/>
      </c:valAx>
      <c:valAx>
        <c:axId val="427953856"/>
        <c:scaling>
          <c:orientation val="minMax"/>
        </c:scaling>
        <c:delete val="0"/>
        <c:axPos val="l"/>
        <c:majorGridlines>
          <c:spPr>
            <a:ln w="9525" cap="flat" cmpd="sng" algn="ctr">
              <a:solidFill>
                <a:schemeClr val="dk1">
                  <a:lumMod val="15000"/>
                  <a:lumOff val="85000"/>
                </a:schemeClr>
              </a:solidFill>
              <a:round/>
            </a:ln>
            <a:effectLst/>
          </c:spPr>
        </c:majorGridlines>
        <c:numFmt formatCode="0.0%" sourceLinked="1"/>
        <c:majorTickMark val="none"/>
        <c:minorTickMark val="none"/>
        <c:tickLblPos val="nextTo"/>
        <c:spPr>
          <a:noFill/>
          <a:ln w="9525" cap="rnd">
            <a:solidFill>
              <a:schemeClr val="dk1">
                <a:lumMod val="25000"/>
                <a:lumOff val="75000"/>
              </a:schemeClr>
            </a:solidFill>
            <a:round/>
          </a:ln>
          <a:effectLst/>
        </c:spPr>
        <c:txPr>
          <a:bodyPr rot="-60000000" spcFirstLastPara="1" vertOverflow="ellipsis" vert="horz" wrap="square" anchor="ctr" anchorCtr="1"/>
          <a:lstStyle/>
          <a:p>
            <a:pPr>
              <a:defRPr sz="900" b="0" i="0" u="none" strike="noStrike" kern="1200" spc="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428696464"/>
        <c:crosses val="autoZero"/>
        <c:crossBetween val="midCat"/>
      </c:valAx>
      <c:spPr>
        <a:gradFill>
          <a:gsLst>
            <a:gs pos="100000">
              <a:schemeClr val="lt1">
                <a:lumMod val="95000"/>
              </a:schemeClr>
            </a:gs>
            <a:gs pos="0">
              <a:schemeClr val="lt1">
                <a:alpha val="0"/>
              </a:schemeClr>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'Unstructured data'!$AA$92</c:f>
              <c:strCache>
                <c:ptCount val="1"/>
                <c:pt idx="0">
                  <c:v>China Government Debt to GDP</c:v>
                </c:pt>
              </c:strCache>
            </c:strRef>
          </c:tx>
          <c:spPr>
            <a:ln w="22225" cap="rnd" cmpd="sng" algn="ctr">
              <a:solidFill>
                <a:schemeClr val="tx2"/>
              </a:solidFill>
              <a:round/>
            </a:ln>
            <a:effectLst/>
          </c:spPr>
          <c:marker>
            <c:symbol val="diamond"/>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exp"/>
            <c:dispRSqr val="1"/>
            <c:dispEq val="1"/>
            <c:trendlineLbl>
              <c:layout>
                <c:manualLayout>
                  <c:x val="-0.63534906579389994"/>
                  <c:y val="0.13745185626662193"/>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trendlineLbl>
          </c:trendline>
          <c:cat>
            <c:numRef>
              <c:f>'Unstructured data'!$AB$91:$AZ$91</c:f>
              <c:numCache>
                <c:formatCode>General</c:formatCod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numCache>
            </c:numRef>
          </c:cat>
          <c:val>
            <c:numRef>
              <c:f>'Unstructured data'!$AB$92:$AZ$92</c:f>
              <c:numCache>
                <c:formatCode>0.0%</c:formatCode>
                <c:ptCount val="25"/>
                <c:pt idx="0">
                  <c:v>0.22986707158165998</c:v>
                </c:pt>
                <c:pt idx="1">
                  <c:v>0.24574619985396001</c:v>
                </c:pt>
                <c:pt idx="2">
                  <c:v>0.25915546185320998</c:v>
                </c:pt>
                <c:pt idx="3">
                  <c:v>0.26800320580365</c:v>
                </c:pt>
                <c:pt idx="4">
                  <c:v>0.26393225875390003</c:v>
                </c:pt>
                <c:pt idx="5">
                  <c:v>0.26311660523039998</c:v>
                </c:pt>
                <c:pt idx="6">
                  <c:v>0.25567919605306999</c:v>
                </c:pt>
                <c:pt idx="7">
                  <c:v>0.29164340446695003</c:v>
                </c:pt>
                <c:pt idx="8">
                  <c:v>0.27158797609572</c:v>
                </c:pt>
                <c:pt idx="9">
                  <c:v>0.34567022834095001</c:v>
                </c:pt>
                <c:pt idx="10">
                  <c:v>0.33924285542771004</c:v>
                </c:pt>
                <c:pt idx="11">
                  <c:v>0.33771605504578001</c:v>
                </c:pt>
                <c:pt idx="12">
                  <c:v>0.34393062352995996</c:v>
                </c:pt>
                <c:pt idx="13">
                  <c:v>0.37035285298532999</c:v>
                </c:pt>
                <c:pt idx="14">
                  <c:v>0.39969241127483002</c:v>
                </c:pt>
                <c:pt idx="15">
                  <c:v>0.41488823753818999</c:v>
                </c:pt>
                <c:pt idx="16">
                  <c:v>0.50700901426906997</c:v>
                </c:pt>
                <c:pt idx="17">
                  <c:v>0.54950620481766999</c:v>
                </c:pt>
                <c:pt idx="18">
                  <c:v>0.5665926946323</c:v>
                </c:pt>
                <c:pt idx="19">
                  <c:v>0.60403606474547</c:v>
                </c:pt>
                <c:pt idx="20">
                  <c:v>0.70155069163573003</c:v>
                </c:pt>
                <c:pt idx="21">
                  <c:v>0.71852265350435007</c:v>
                </c:pt>
                <c:pt idx="22">
                  <c:v>0.77392889563129996</c:v>
                </c:pt>
                <c:pt idx="23">
                  <c:v>0.84380851547773006</c:v>
                </c:pt>
                <c:pt idx="24">
                  <c:v>0.85699999999999998</c:v>
                </c:pt>
              </c:numCache>
            </c:numRef>
          </c:val>
          <c:smooth val="0"/>
          <c:extLst>
            <c:ext xmlns:c16="http://schemas.microsoft.com/office/drawing/2014/chart" uri="{C3380CC4-5D6E-409C-BE32-E72D297353CC}">
              <c16:uniqueId val="{00000001-727A-FA41-8087-F293199AEF02}"/>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91163216"/>
        <c:axId val="193701696"/>
      </c:lineChart>
      <c:catAx>
        <c:axId val="191163216"/>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93701696"/>
        <c:crosses val="autoZero"/>
        <c:auto val="1"/>
        <c:lblAlgn val="ctr"/>
        <c:lblOffset val="100"/>
        <c:noMultiLvlLbl val="0"/>
      </c:catAx>
      <c:valAx>
        <c:axId val="193701696"/>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91163216"/>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a:t>Real GDP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title>
    <c:autoTitleDeleted val="0"/>
    <c:plotArea>
      <c:layout/>
      <c:barChart>
        <c:barDir val="col"/>
        <c:grouping val="clustered"/>
        <c:varyColors val="0"/>
        <c:ser>
          <c:idx val="1"/>
          <c:order val="1"/>
          <c:spPr>
            <a:solidFill>
              <a:schemeClr val="tx2"/>
            </a:solidFill>
            <a:ln>
              <a:noFill/>
            </a:ln>
            <a:effectLst/>
          </c:spPr>
          <c:invertIfNegative val="0"/>
          <c:dPt>
            <c:idx val="4"/>
            <c:invertIfNegative val="0"/>
            <c:bubble3D val="0"/>
            <c:spPr>
              <a:solidFill>
                <a:schemeClr val="tx2">
                  <a:lumMod val="60000"/>
                  <a:lumOff val="40000"/>
                </a:schemeClr>
              </a:solidFill>
              <a:ln>
                <a:noFill/>
              </a:ln>
              <a:effectLst/>
            </c:spPr>
            <c:extLst>
              <c:ext xmlns:c16="http://schemas.microsoft.com/office/drawing/2014/chart" uri="{C3380CC4-5D6E-409C-BE32-E72D297353CC}">
                <c16:uniqueId val="{00000001-E4A1-3D45-824A-7FBD46F43BB7}"/>
              </c:ext>
            </c:extLst>
          </c:dPt>
          <c:dPt>
            <c:idx val="5"/>
            <c:invertIfNegative val="0"/>
            <c:bubble3D val="0"/>
            <c:spPr>
              <a:solidFill>
                <a:schemeClr val="tx2">
                  <a:lumMod val="60000"/>
                  <a:lumOff val="40000"/>
                </a:schemeClr>
              </a:solidFill>
              <a:ln>
                <a:noFill/>
              </a:ln>
              <a:effectLst/>
            </c:spPr>
            <c:extLst>
              <c:ext xmlns:c16="http://schemas.microsoft.com/office/drawing/2014/chart" uri="{C3380CC4-5D6E-409C-BE32-E72D297353CC}">
                <c16:uniqueId val="{00000003-E4A1-3D45-824A-7FBD46F43BB7}"/>
              </c:ext>
            </c:extLst>
          </c:dPt>
          <c:cat>
            <c:strRef>
              <c:f>'Unstructured data'!$D$24:$I$24</c:f>
              <c:strCache>
                <c:ptCount val="6"/>
                <c:pt idx="0">
                  <c:v>CY '22</c:v>
                </c:pt>
                <c:pt idx="1">
                  <c:v>CY '23</c:v>
                </c:pt>
                <c:pt idx="2">
                  <c:v>CY '24</c:v>
                </c:pt>
                <c:pt idx="3">
                  <c:v>CY '25</c:v>
                </c:pt>
                <c:pt idx="4">
                  <c:v>CY '26</c:v>
                </c:pt>
                <c:pt idx="5">
                  <c:v>CY '27</c:v>
                </c:pt>
              </c:strCache>
            </c:strRef>
          </c:cat>
          <c:val>
            <c:numRef>
              <c:f>'Unstructured data'!$D$25:$I$25</c:f>
              <c:numCache>
                <c:formatCode>0.00</c:formatCode>
                <c:ptCount val="6"/>
                <c:pt idx="0">
                  <c:v>1.0295172413793103</c:v>
                </c:pt>
                <c:pt idx="1">
                  <c:v>1.0835632183908046</c:v>
                </c:pt>
                <c:pt idx="2">
                  <c:v>1.1377413793103448</c:v>
                </c:pt>
                <c:pt idx="3">
                  <c:v>1.1889397413793101</c:v>
                </c:pt>
                <c:pt idx="4">
                  <c:v>1.2388752105172411</c:v>
                </c:pt>
                <c:pt idx="5">
                  <c:v>1.2890496565431895</c:v>
                </c:pt>
              </c:numCache>
            </c:numRef>
          </c:val>
          <c:extLst>
            <c:ext xmlns:c16="http://schemas.microsoft.com/office/drawing/2014/chart" uri="{C3380CC4-5D6E-409C-BE32-E72D297353CC}">
              <c16:uniqueId val="{00000004-E4A1-3D45-824A-7FBD46F43BB7}"/>
            </c:ext>
          </c:extLst>
        </c:ser>
        <c:dLbls>
          <c:showLegendKey val="0"/>
          <c:showVal val="0"/>
          <c:showCatName val="0"/>
          <c:showSerName val="0"/>
          <c:showPercent val="0"/>
          <c:showBubbleSize val="0"/>
        </c:dLbls>
        <c:gapWidth val="38"/>
        <c:overlap val="31"/>
        <c:axId val="684562639"/>
        <c:axId val="684564367"/>
      </c:barChart>
      <c:lineChart>
        <c:grouping val="standard"/>
        <c:varyColors val="0"/>
        <c:ser>
          <c:idx val="0"/>
          <c:order val="0"/>
          <c:spPr>
            <a:ln w="12700" cap="rnd">
              <a:solidFill>
                <a:srgbClr val="FF0000"/>
              </a:solidFill>
              <a:round/>
            </a:ln>
            <a:effectLst/>
          </c:spPr>
          <c:marker>
            <c:symbol val="triangle"/>
            <c:size val="5"/>
            <c:spPr>
              <a:solidFill>
                <a:srgbClr val="FF0000"/>
              </a:solidFill>
              <a:ln w="9525">
                <a:solidFill>
                  <a:srgbClr val="FF0000"/>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Arial" panose="020B0604020202020204" pitchFamily="34" charset="0"/>
                    <a:ea typeface="+mn-ea"/>
                    <a:cs typeface="Arial" panose="020B0604020202020204" pitchFamily="34" charset="0"/>
                  </a:defRPr>
                </a:pPr>
                <a:endParaRPr lang="en-NL"/>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'Unstructured data'!$D$26:$I$26</c:f>
              <c:numCache>
                <c:formatCode>0.0%</c:formatCode>
                <c:ptCount val="6"/>
                <c:pt idx="0">
                  <c:v>2.9517241379310302E-2</c:v>
                </c:pt>
                <c:pt idx="1">
                  <c:v>5.2496427295462701E-2</c:v>
                </c:pt>
                <c:pt idx="2">
                  <c:v>0.05</c:v>
                </c:pt>
                <c:pt idx="3">
                  <c:v>4.4999999999999998E-2</c:v>
                </c:pt>
                <c:pt idx="4">
                  <c:v>4.2000000000000003E-2</c:v>
                </c:pt>
                <c:pt idx="5">
                  <c:v>4.0500000000000001E-2</c:v>
                </c:pt>
              </c:numCache>
            </c:numRef>
          </c:val>
          <c:smooth val="0"/>
          <c:extLst>
            <c:ext xmlns:c16="http://schemas.microsoft.com/office/drawing/2014/chart" uri="{C3380CC4-5D6E-409C-BE32-E72D297353CC}">
              <c16:uniqueId val="{00000005-E4A1-3D45-824A-7FBD46F43BB7}"/>
            </c:ext>
          </c:extLst>
        </c:ser>
        <c:dLbls>
          <c:showLegendKey val="0"/>
          <c:showVal val="0"/>
          <c:showCatName val="0"/>
          <c:showSerName val="0"/>
          <c:showPercent val="0"/>
          <c:showBubbleSize val="0"/>
        </c:dLbls>
        <c:marker val="1"/>
        <c:smooth val="0"/>
        <c:axId val="619838864"/>
        <c:axId val="527873024"/>
      </c:lineChart>
      <c:catAx>
        <c:axId val="6845626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684564367"/>
        <c:crosses val="autoZero"/>
        <c:auto val="1"/>
        <c:lblAlgn val="ctr"/>
        <c:lblOffset val="100"/>
        <c:noMultiLvlLbl val="0"/>
      </c:catAx>
      <c:valAx>
        <c:axId val="68456436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684562639"/>
        <c:crosses val="autoZero"/>
        <c:crossBetween val="between"/>
      </c:valAx>
      <c:valAx>
        <c:axId val="527873024"/>
        <c:scaling>
          <c:orientation val="minMax"/>
          <c:max val="0.1"/>
          <c:min val="0"/>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619838864"/>
        <c:crosses val="max"/>
        <c:crossBetween val="between"/>
      </c:valAx>
      <c:catAx>
        <c:axId val="619838864"/>
        <c:scaling>
          <c:orientation val="minMax"/>
        </c:scaling>
        <c:delete val="1"/>
        <c:axPos val="b"/>
        <c:numFmt formatCode="General" sourceLinked="1"/>
        <c:majorTickMark val="out"/>
        <c:minorTickMark val="none"/>
        <c:tickLblPos val="nextTo"/>
        <c:crossAx val="527873024"/>
        <c:crosses val="autoZero"/>
        <c:auto val="1"/>
        <c:lblAlgn val="ctr"/>
        <c:lblOffset val="100"/>
        <c:noMultiLvlLbl val="0"/>
      </c:cat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Budget Deficit to GDP</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L"/>
        </a:p>
      </c:txPr>
    </c:title>
    <c:autoTitleDeleted val="0"/>
    <c:plotArea>
      <c:layout/>
      <c:barChart>
        <c:barDir val="col"/>
        <c:grouping val="clustered"/>
        <c:varyColors val="0"/>
        <c:ser>
          <c:idx val="0"/>
          <c:order val="0"/>
          <c:tx>
            <c:strRef>
              <c:f>'Unstructured data'!$AB$102</c:f>
              <c:strCache>
                <c:ptCount val="1"/>
                <c:pt idx="0">
                  <c:v>Budget Deficit</c:v>
                </c:pt>
              </c:strCache>
            </c:strRef>
          </c:tx>
          <c:spPr>
            <a:solidFill>
              <a:schemeClr val="tx2"/>
            </a:solidFill>
            <a:ln>
              <a:noFill/>
            </a:ln>
            <a:effectLst/>
          </c:spPr>
          <c:invertIfNegative val="0"/>
          <c:cat>
            <c:numRef>
              <c:f>'Unstructured data'!$AA$103:$AA$111</c:f>
              <c:numCache>
                <c:formatCode>General</c:formatCode>
                <c:ptCount val="9"/>
                <c:pt idx="0">
                  <c:v>2016</c:v>
                </c:pt>
                <c:pt idx="1">
                  <c:v>2017</c:v>
                </c:pt>
                <c:pt idx="2">
                  <c:v>2018</c:v>
                </c:pt>
                <c:pt idx="3">
                  <c:v>2019</c:v>
                </c:pt>
                <c:pt idx="4">
                  <c:v>2020</c:v>
                </c:pt>
                <c:pt idx="5">
                  <c:v>2021</c:v>
                </c:pt>
                <c:pt idx="6">
                  <c:v>2022</c:v>
                </c:pt>
                <c:pt idx="7">
                  <c:v>2023</c:v>
                </c:pt>
                <c:pt idx="8">
                  <c:v>2024</c:v>
                </c:pt>
              </c:numCache>
            </c:numRef>
          </c:cat>
          <c:val>
            <c:numRef>
              <c:f>'Unstructured data'!$AB$103:$AB$111</c:f>
              <c:numCache>
                <c:formatCode>0.0%</c:formatCode>
                <c:ptCount val="9"/>
                <c:pt idx="0">
                  <c:v>-3.7999999999999999E-2</c:v>
                </c:pt>
                <c:pt idx="1">
                  <c:v>-3.7000000000000005E-2</c:v>
                </c:pt>
                <c:pt idx="2">
                  <c:v>-4.2000000000000003E-2</c:v>
                </c:pt>
                <c:pt idx="3">
                  <c:v>-6.0999999999999999E-2</c:v>
                </c:pt>
                <c:pt idx="4">
                  <c:v>-8.5999999999999993E-2</c:v>
                </c:pt>
                <c:pt idx="5">
                  <c:v>-6.0999999999999999E-2</c:v>
                </c:pt>
                <c:pt idx="6">
                  <c:v>-7.400000000000001E-2</c:v>
                </c:pt>
                <c:pt idx="7">
                  <c:v>-5.7999999999999996E-2</c:v>
                </c:pt>
                <c:pt idx="8">
                  <c:v>-4.9000000000000002E-2</c:v>
                </c:pt>
              </c:numCache>
            </c:numRef>
          </c:val>
          <c:extLst>
            <c:ext xmlns:c16="http://schemas.microsoft.com/office/drawing/2014/chart" uri="{C3380CC4-5D6E-409C-BE32-E72D297353CC}">
              <c16:uniqueId val="{00000000-93E1-8F4A-AB3B-B28DBF8B8960}"/>
            </c:ext>
          </c:extLst>
        </c:ser>
        <c:dLbls>
          <c:showLegendKey val="0"/>
          <c:showVal val="0"/>
          <c:showCatName val="0"/>
          <c:showSerName val="0"/>
          <c:showPercent val="0"/>
          <c:showBubbleSize val="0"/>
        </c:dLbls>
        <c:gapWidth val="13"/>
        <c:overlap val="-27"/>
        <c:axId val="266308352"/>
        <c:axId val="473771088"/>
      </c:barChart>
      <c:catAx>
        <c:axId val="266308352"/>
        <c:scaling>
          <c:orientation val="minMax"/>
        </c:scaling>
        <c:delete val="0"/>
        <c:axPos val="b"/>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473771088"/>
        <c:crosses val="autoZero"/>
        <c:auto val="1"/>
        <c:lblAlgn val="ctr"/>
        <c:lblOffset val="100"/>
        <c:noMultiLvlLbl val="0"/>
      </c:catAx>
      <c:valAx>
        <c:axId val="473771088"/>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2663083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none" strike="noStrike" kern="1200" cap="all" spc="150" baseline="0">
                <a:solidFill>
                  <a:schemeClr val="bg1">
                    <a:lumMod val="50000"/>
                  </a:schemeClr>
                </a:solidFill>
                <a:latin typeface="Arial" panose="020B0604020202020204" pitchFamily="34" charset="0"/>
                <a:ea typeface="+mn-ea"/>
                <a:cs typeface="Arial" panose="020B0604020202020204" pitchFamily="34" charset="0"/>
              </a:defRPr>
            </a:pPr>
            <a:r>
              <a:rPr lang="en-GB" sz="1200" b="0"/>
              <a:t>China Fixed Asset Investment YoY</a:t>
            </a:r>
          </a:p>
        </c:rich>
      </c:tx>
      <c:overlay val="0"/>
      <c:spPr>
        <a:noFill/>
        <a:ln>
          <a:noFill/>
        </a:ln>
        <a:effectLst/>
      </c:spPr>
      <c:txPr>
        <a:bodyPr rot="0" spcFirstLastPara="1" vertOverflow="ellipsis" vert="horz" wrap="square" anchor="ctr" anchorCtr="1"/>
        <a:lstStyle/>
        <a:p>
          <a:pPr>
            <a:defRPr sz="1200" b="0" i="0" u="none" strike="noStrike" kern="1200" cap="all" spc="150" baseline="0">
              <a:solidFill>
                <a:schemeClr val="bg1">
                  <a:lumMod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barChart>
        <c:barDir val="col"/>
        <c:grouping val="clustered"/>
        <c:varyColors val="0"/>
        <c:ser>
          <c:idx val="0"/>
          <c:order val="0"/>
          <c:tx>
            <c:strRef>
              <c:f>'Unstructured data'!$T$78</c:f>
              <c:strCache>
                <c:ptCount val="1"/>
                <c:pt idx="0">
                  <c:v>Actual</c:v>
                </c:pt>
              </c:strCache>
            </c:strRef>
          </c:tx>
          <c:spPr>
            <a:solidFill>
              <a:schemeClr val="tx2"/>
            </a:solidFill>
            <a:ln>
              <a:noFill/>
            </a:ln>
            <a:effectLst>
              <a:innerShdw blurRad="114300">
                <a:schemeClr val="accent1"/>
              </a:innerShdw>
            </a:effectLst>
          </c:spPr>
          <c:invertIfNegative val="0"/>
          <c:cat>
            <c:numRef>
              <c:f>'Unstructured data'!$U$77:$BX$77</c:f>
              <c:numCache>
                <c:formatCode>mmm\-yy</c:formatCode>
                <c:ptCount val="56"/>
                <c:pt idx="0">
                  <c:v>45689</c:v>
                </c:pt>
                <c:pt idx="1">
                  <c:v>45627</c:v>
                </c:pt>
                <c:pt idx="2">
                  <c:v>45597</c:v>
                </c:pt>
                <c:pt idx="3">
                  <c:v>45566</c:v>
                </c:pt>
                <c:pt idx="4">
                  <c:v>45536</c:v>
                </c:pt>
                <c:pt idx="5">
                  <c:v>45505</c:v>
                </c:pt>
                <c:pt idx="6">
                  <c:v>45474</c:v>
                </c:pt>
                <c:pt idx="7">
                  <c:v>45444</c:v>
                </c:pt>
                <c:pt idx="8">
                  <c:v>45413</c:v>
                </c:pt>
                <c:pt idx="9">
                  <c:v>45383</c:v>
                </c:pt>
                <c:pt idx="10">
                  <c:v>45352</c:v>
                </c:pt>
                <c:pt idx="11">
                  <c:v>45323</c:v>
                </c:pt>
                <c:pt idx="12">
                  <c:v>45261</c:v>
                </c:pt>
                <c:pt idx="13">
                  <c:v>45231</c:v>
                </c:pt>
                <c:pt idx="14">
                  <c:v>45200</c:v>
                </c:pt>
                <c:pt idx="15">
                  <c:v>45170</c:v>
                </c:pt>
                <c:pt idx="16">
                  <c:v>45139</c:v>
                </c:pt>
                <c:pt idx="17">
                  <c:v>45108</c:v>
                </c:pt>
                <c:pt idx="18">
                  <c:v>45078</c:v>
                </c:pt>
                <c:pt idx="19">
                  <c:v>45047</c:v>
                </c:pt>
                <c:pt idx="20">
                  <c:v>45017</c:v>
                </c:pt>
                <c:pt idx="21">
                  <c:v>44986</c:v>
                </c:pt>
                <c:pt idx="22">
                  <c:v>44958</c:v>
                </c:pt>
                <c:pt idx="23">
                  <c:v>44896</c:v>
                </c:pt>
                <c:pt idx="24">
                  <c:v>44866</c:v>
                </c:pt>
                <c:pt idx="25">
                  <c:v>44835</c:v>
                </c:pt>
                <c:pt idx="26">
                  <c:v>44805</c:v>
                </c:pt>
                <c:pt idx="27">
                  <c:v>44774</c:v>
                </c:pt>
                <c:pt idx="28">
                  <c:v>44743</c:v>
                </c:pt>
                <c:pt idx="29">
                  <c:v>44713</c:v>
                </c:pt>
                <c:pt idx="30">
                  <c:v>44682</c:v>
                </c:pt>
                <c:pt idx="31">
                  <c:v>44652</c:v>
                </c:pt>
                <c:pt idx="32">
                  <c:v>44621</c:v>
                </c:pt>
                <c:pt idx="33">
                  <c:v>44593</c:v>
                </c:pt>
                <c:pt idx="34">
                  <c:v>44531</c:v>
                </c:pt>
                <c:pt idx="35">
                  <c:v>44501</c:v>
                </c:pt>
                <c:pt idx="36">
                  <c:v>44470</c:v>
                </c:pt>
                <c:pt idx="37">
                  <c:v>44440</c:v>
                </c:pt>
                <c:pt idx="38">
                  <c:v>44409</c:v>
                </c:pt>
                <c:pt idx="39">
                  <c:v>44378</c:v>
                </c:pt>
                <c:pt idx="40">
                  <c:v>44348</c:v>
                </c:pt>
                <c:pt idx="41">
                  <c:v>44317</c:v>
                </c:pt>
                <c:pt idx="42">
                  <c:v>44287</c:v>
                </c:pt>
                <c:pt idx="43">
                  <c:v>44256</c:v>
                </c:pt>
                <c:pt idx="44">
                  <c:v>44228</c:v>
                </c:pt>
                <c:pt idx="45">
                  <c:v>44166</c:v>
                </c:pt>
                <c:pt idx="46">
                  <c:v>44136</c:v>
                </c:pt>
                <c:pt idx="47">
                  <c:v>44105</c:v>
                </c:pt>
                <c:pt idx="48">
                  <c:v>44075</c:v>
                </c:pt>
                <c:pt idx="49">
                  <c:v>44044</c:v>
                </c:pt>
                <c:pt idx="50">
                  <c:v>44013</c:v>
                </c:pt>
                <c:pt idx="51">
                  <c:v>43983</c:v>
                </c:pt>
                <c:pt idx="52">
                  <c:v>43952</c:v>
                </c:pt>
                <c:pt idx="53">
                  <c:v>43922</c:v>
                </c:pt>
                <c:pt idx="54">
                  <c:v>43891</c:v>
                </c:pt>
                <c:pt idx="55">
                  <c:v>43862</c:v>
                </c:pt>
              </c:numCache>
            </c:numRef>
          </c:cat>
          <c:val>
            <c:numRef>
              <c:f>'Unstructured data'!$U$78:$BX$78</c:f>
              <c:numCache>
                <c:formatCode>0.00%</c:formatCode>
                <c:ptCount val="56"/>
                <c:pt idx="0">
                  <c:v>4.1000000000000002E-2</c:v>
                </c:pt>
                <c:pt idx="1">
                  <c:v>3.2000000000000001E-2</c:v>
                </c:pt>
                <c:pt idx="2">
                  <c:v>3.3000000000000002E-2</c:v>
                </c:pt>
                <c:pt idx="3">
                  <c:v>3.4000000000000002E-2</c:v>
                </c:pt>
                <c:pt idx="4">
                  <c:v>3.4000000000000002E-2</c:v>
                </c:pt>
                <c:pt idx="5">
                  <c:v>3.4000000000000002E-2</c:v>
                </c:pt>
                <c:pt idx="6">
                  <c:v>3.5999999999999997E-2</c:v>
                </c:pt>
                <c:pt idx="7">
                  <c:v>3.9E-2</c:v>
                </c:pt>
                <c:pt idx="8">
                  <c:v>0.04</c:v>
                </c:pt>
                <c:pt idx="9">
                  <c:v>4.2000000000000003E-2</c:v>
                </c:pt>
                <c:pt idx="10">
                  <c:v>4.4999999999999998E-2</c:v>
                </c:pt>
                <c:pt idx="11">
                  <c:v>4.2000000000000003E-2</c:v>
                </c:pt>
                <c:pt idx="12">
                  <c:v>0.03</c:v>
                </c:pt>
                <c:pt idx="13">
                  <c:v>2.9000000000000001E-2</c:v>
                </c:pt>
                <c:pt idx="14">
                  <c:v>2.9000000000000001E-2</c:v>
                </c:pt>
                <c:pt idx="15">
                  <c:v>3.1E-2</c:v>
                </c:pt>
                <c:pt idx="16">
                  <c:v>3.2000000000000001E-2</c:v>
                </c:pt>
                <c:pt idx="17">
                  <c:v>3.4000000000000002E-2</c:v>
                </c:pt>
                <c:pt idx="18">
                  <c:v>3.7999999999999999E-2</c:v>
                </c:pt>
                <c:pt idx="19">
                  <c:v>0.04</c:v>
                </c:pt>
                <c:pt idx="20">
                  <c:v>4.7E-2</c:v>
                </c:pt>
                <c:pt idx="21">
                  <c:v>5.0999999999999997E-2</c:v>
                </c:pt>
                <c:pt idx="22">
                  <c:v>5.5E-2</c:v>
                </c:pt>
                <c:pt idx="23">
                  <c:v>5.0999999999999997E-2</c:v>
                </c:pt>
                <c:pt idx="24">
                  <c:v>5.2999999999999999E-2</c:v>
                </c:pt>
                <c:pt idx="25">
                  <c:v>5.8000000000000003E-2</c:v>
                </c:pt>
                <c:pt idx="26">
                  <c:v>5.8999999999999997E-2</c:v>
                </c:pt>
                <c:pt idx="27">
                  <c:v>5.8000000000000003E-2</c:v>
                </c:pt>
                <c:pt idx="28">
                  <c:v>5.7000000000000002E-2</c:v>
                </c:pt>
                <c:pt idx="29">
                  <c:v>6.0999999999999999E-2</c:v>
                </c:pt>
                <c:pt idx="30">
                  <c:v>6.2E-2</c:v>
                </c:pt>
                <c:pt idx="31">
                  <c:v>6.8000000000000005E-2</c:v>
                </c:pt>
                <c:pt idx="32">
                  <c:v>9.2999999999999999E-2</c:v>
                </c:pt>
                <c:pt idx="33">
                  <c:v>0.122</c:v>
                </c:pt>
                <c:pt idx="34">
                  <c:v>4.9000000000000002E-2</c:v>
                </c:pt>
                <c:pt idx="35">
                  <c:v>5.1999999999999998E-2</c:v>
                </c:pt>
                <c:pt idx="36">
                  <c:v>6.0999999999999999E-2</c:v>
                </c:pt>
                <c:pt idx="37">
                  <c:v>7.2999999999999995E-2</c:v>
                </c:pt>
                <c:pt idx="38">
                  <c:v>8.8999999999999996E-2</c:v>
                </c:pt>
                <c:pt idx="39">
                  <c:v>0.10299999999999999</c:v>
                </c:pt>
                <c:pt idx="40">
                  <c:v>0.126</c:v>
                </c:pt>
                <c:pt idx="41">
                  <c:v>0.154</c:v>
                </c:pt>
                <c:pt idx="42">
                  <c:v>0.19900000000000001</c:v>
                </c:pt>
                <c:pt idx="43">
                  <c:v>0.25600000000000001</c:v>
                </c:pt>
                <c:pt idx="44">
                  <c:v>0.35</c:v>
                </c:pt>
                <c:pt idx="45">
                  <c:v>2.9000000000000001E-2</c:v>
                </c:pt>
                <c:pt idx="46">
                  <c:v>2.5999999999999999E-2</c:v>
                </c:pt>
                <c:pt idx="47">
                  <c:v>1.7999999999999999E-2</c:v>
                </c:pt>
                <c:pt idx="48">
                  <c:v>8.0000000000000002E-3</c:v>
                </c:pt>
                <c:pt idx="49">
                  <c:v>-3.0000000000000001E-3</c:v>
                </c:pt>
                <c:pt idx="50">
                  <c:v>-1.6E-2</c:v>
                </c:pt>
                <c:pt idx="51">
                  <c:v>-3.1E-2</c:v>
                </c:pt>
                <c:pt idx="52">
                  <c:v>-6.3E-2</c:v>
                </c:pt>
                <c:pt idx="53">
                  <c:v>-0.10299999999999999</c:v>
                </c:pt>
                <c:pt idx="54">
                  <c:v>-0.161</c:v>
                </c:pt>
                <c:pt idx="55">
                  <c:v>-0.245</c:v>
                </c:pt>
              </c:numCache>
            </c:numRef>
          </c:val>
          <c:extLst>
            <c:ext xmlns:c16="http://schemas.microsoft.com/office/drawing/2014/chart" uri="{C3380CC4-5D6E-409C-BE32-E72D297353CC}">
              <c16:uniqueId val="{00000000-9D14-454F-B4C1-B5F6DF2810D0}"/>
            </c:ext>
          </c:extLst>
        </c:ser>
        <c:dLbls>
          <c:showLegendKey val="0"/>
          <c:showVal val="0"/>
          <c:showCatName val="0"/>
          <c:showSerName val="0"/>
          <c:showPercent val="0"/>
          <c:showBubbleSize val="0"/>
        </c:dLbls>
        <c:gapWidth val="66"/>
        <c:overlap val="-22"/>
        <c:axId val="773450191"/>
        <c:axId val="527643871"/>
      </c:barChart>
      <c:dateAx>
        <c:axId val="773450191"/>
        <c:scaling>
          <c:orientation val="minMax"/>
        </c:scaling>
        <c:delete val="0"/>
        <c:axPos val="b"/>
        <c:numFmt formatCode="mmm\-yy" sourceLinked="1"/>
        <c:majorTickMark val="out"/>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bg1">
                    <a:lumMod val="50000"/>
                  </a:schemeClr>
                </a:solidFill>
                <a:latin typeface="Arial" panose="020B0604020202020204" pitchFamily="34" charset="0"/>
                <a:ea typeface="+mn-ea"/>
                <a:cs typeface="Arial" panose="020B0604020202020204" pitchFamily="34" charset="0"/>
              </a:defRPr>
            </a:pPr>
            <a:endParaRPr lang="en-NL"/>
          </a:p>
        </c:txPr>
        <c:crossAx val="527643871"/>
        <c:crosses val="autoZero"/>
        <c:auto val="1"/>
        <c:lblOffset val="100"/>
        <c:baseTimeUnit val="months"/>
      </c:dateAx>
      <c:valAx>
        <c:axId val="5276438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lumMod val="50000"/>
                  </a:schemeClr>
                </a:solidFill>
                <a:latin typeface="Arial" panose="020B0604020202020204" pitchFamily="34" charset="0"/>
                <a:ea typeface="+mn-ea"/>
                <a:cs typeface="Arial" panose="020B0604020202020204" pitchFamily="34" charset="0"/>
              </a:defRPr>
            </a:pPr>
            <a:endParaRPr lang="en-NL"/>
          </a:p>
        </c:txPr>
        <c:crossAx val="7734501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solidFill>
            <a:schemeClr val="bg1">
              <a:lumMod val="50000"/>
            </a:schemeClr>
          </a:solidFill>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Shanghai Composite</a:t>
            </a:r>
            <a:r>
              <a:rPr lang="en-GB" baseline="0"/>
              <a:t> Index</a:t>
            </a:r>
            <a:endParaRPr lang="en-GB"/>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Industries!$M$116</c:f>
              <c:strCache>
                <c:ptCount val="1"/>
                <c:pt idx="0">
                  <c:v>Price</c:v>
                </c:pt>
              </c:strCache>
            </c:strRef>
          </c:tx>
          <c:spPr>
            <a:ln w="15875" cap="sq" cmpd="sng" algn="ctr">
              <a:solidFill>
                <a:schemeClr val="tx2"/>
              </a:solidFill>
              <a:bevel/>
            </a:ln>
            <a:effectLst/>
          </c:spPr>
          <c:marker>
            <c:symbol val="none"/>
          </c:marker>
          <c:cat>
            <c:numRef>
              <c:f>Industries!$N$115:$BW$115</c:f>
              <c:numCache>
                <c:formatCode>mmm\-yy</c:formatCode>
                <c:ptCount val="62"/>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pt idx="22">
                  <c:v>44501</c:v>
                </c:pt>
                <c:pt idx="23">
                  <c:v>44531</c:v>
                </c:pt>
                <c:pt idx="24">
                  <c:v>44562</c:v>
                </c:pt>
                <c:pt idx="25">
                  <c:v>44593</c:v>
                </c:pt>
                <c:pt idx="26">
                  <c:v>44621</c:v>
                </c:pt>
                <c:pt idx="27">
                  <c:v>44652</c:v>
                </c:pt>
                <c:pt idx="28">
                  <c:v>44682</c:v>
                </c:pt>
                <c:pt idx="29">
                  <c:v>44713</c:v>
                </c:pt>
                <c:pt idx="30">
                  <c:v>44743</c:v>
                </c:pt>
                <c:pt idx="31">
                  <c:v>44774</c:v>
                </c:pt>
                <c:pt idx="32">
                  <c:v>44805</c:v>
                </c:pt>
                <c:pt idx="33">
                  <c:v>44835</c:v>
                </c:pt>
                <c:pt idx="34">
                  <c:v>44866</c:v>
                </c:pt>
                <c:pt idx="35">
                  <c:v>44896</c:v>
                </c:pt>
                <c:pt idx="36">
                  <c:v>44927</c:v>
                </c:pt>
                <c:pt idx="37">
                  <c:v>44958</c:v>
                </c:pt>
                <c:pt idx="38">
                  <c:v>44986</c:v>
                </c:pt>
                <c:pt idx="39">
                  <c:v>45017</c:v>
                </c:pt>
                <c:pt idx="40">
                  <c:v>45047</c:v>
                </c:pt>
                <c:pt idx="41">
                  <c:v>45078</c:v>
                </c:pt>
                <c:pt idx="42">
                  <c:v>45108</c:v>
                </c:pt>
                <c:pt idx="43">
                  <c:v>45139</c:v>
                </c:pt>
                <c:pt idx="44">
                  <c:v>45170</c:v>
                </c:pt>
                <c:pt idx="45">
                  <c:v>45200</c:v>
                </c:pt>
                <c:pt idx="46">
                  <c:v>45231</c:v>
                </c:pt>
                <c:pt idx="47">
                  <c:v>45261</c:v>
                </c:pt>
                <c:pt idx="48">
                  <c:v>45292</c:v>
                </c:pt>
                <c:pt idx="49">
                  <c:v>45323</c:v>
                </c:pt>
                <c:pt idx="50">
                  <c:v>45352</c:v>
                </c:pt>
                <c:pt idx="51">
                  <c:v>45383</c:v>
                </c:pt>
                <c:pt idx="52">
                  <c:v>45413</c:v>
                </c:pt>
                <c:pt idx="53">
                  <c:v>45444</c:v>
                </c:pt>
                <c:pt idx="54">
                  <c:v>45474</c:v>
                </c:pt>
                <c:pt idx="55">
                  <c:v>45505</c:v>
                </c:pt>
                <c:pt idx="56">
                  <c:v>45536</c:v>
                </c:pt>
                <c:pt idx="57">
                  <c:v>45566</c:v>
                </c:pt>
                <c:pt idx="58">
                  <c:v>45597</c:v>
                </c:pt>
                <c:pt idx="59">
                  <c:v>45627</c:v>
                </c:pt>
                <c:pt idx="60">
                  <c:v>45658</c:v>
                </c:pt>
                <c:pt idx="61">
                  <c:v>45689</c:v>
                </c:pt>
              </c:numCache>
            </c:numRef>
          </c:cat>
          <c:val>
            <c:numRef>
              <c:f>Industries!$N$116:$BW$116</c:f>
              <c:numCache>
                <c:formatCode>General</c:formatCode>
                <c:ptCount val="62"/>
                <c:pt idx="0">
                  <c:v>2880.3</c:v>
                </c:pt>
                <c:pt idx="1">
                  <c:v>2750.3</c:v>
                </c:pt>
                <c:pt idx="2">
                  <c:v>2860.08</c:v>
                </c:pt>
                <c:pt idx="3">
                  <c:v>2852.35</c:v>
                </c:pt>
                <c:pt idx="4">
                  <c:v>2984.67</c:v>
                </c:pt>
                <c:pt idx="5">
                  <c:v>3310.01</c:v>
                </c:pt>
                <c:pt idx="6">
                  <c:v>3395.68</c:v>
                </c:pt>
                <c:pt idx="7">
                  <c:v>3218.05</c:v>
                </c:pt>
                <c:pt idx="8">
                  <c:v>3224.53</c:v>
                </c:pt>
                <c:pt idx="9">
                  <c:v>3391.76</c:v>
                </c:pt>
                <c:pt idx="10">
                  <c:v>3473.07</c:v>
                </c:pt>
                <c:pt idx="11">
                  <c:v>3483.07</c:v>
                </c:pt>
                <c:pt idx="12">
                  <c:v>3509.08</c:v>
                </c:pt>
                <c:pt idx="13">
                  <c:v>3441.91</c:v>
                </c:pt>
                <c:pt idx="14">
                  <c:v>3446.86</c:v>
                </c:pt>
                <c:pt idx="15">
                  <c:v>3615.48</c:v>
                </c:pt>
                <c:pt idx="16">
                  <c:v>3591.2</c:v>
                </c:pt>
                <c:pt idx="17">
                  <c:v>3397.36</c:v>
                </c:pt>
                <c:pt idx="18">
                  <c:v>3543.94</c:v>
                </c:pt>
                <c:pt idx="19">
                  <c:v>3568.17</c:v>
                </c:pt>
                <c:pt idx="20">
                  <c:v>3547.34</c:v>
                </c:pt>
                <c:pt idx="21">
                  <c:v>3563.89</c:v>
                </c:pt>
                <c:pt idx="22">
                  <c:v>3639.78</c:v>
                </c:pt>
                <c:pt idx="23">
                  <c:v>3361.44</c:v>
                </c:pt>
                <c:pt idx="24">
                  <c:v>3462.31</c:v>
                </c:pt>
                <c:pt idx="25">
                  <c:v>3252.2</c:v>
                </c:pt>
                <c:pt idx="26">
                  <c:v>3047.06</c:v>
                </c:pt>
                <c:pt idx="27">
                  <c:v>3186.43</c:v>
                </c:pt>
                <c:pt idx="28">
                  <c:v>3398.62</c:v>
                </c:pt>
                <c:pt idx="29">
                  <c:v>3253.24</c:v>
                </c:pt>
                <c:pt idx="30">
                  <c:v>3202.14</c:v>
                </c:pt>
                <c:pt idx="31">
                  <c:v>3024.39</c:v>
                </c:pt>
                <c:pt idx="32">
                  <c:v>2893.48</c:v>
                </c:pt>
                <c:pt idx="33">
                  <c:v>3151.34</c:v>
                </c:pt>
                <c:pt idx="34">
                  <c:v>3089.26</c:v>
                </c:pt>
                <c:pt idx="35">
                  <c:v>3255.67</c:v>
                </c:pt>
                <c:pt idx="36">
                  <c:v>3279.61</c:v>
                </c:pt>
                <c:pt idx="37">
                  <c:v>3272.86</c:v>
                </c:pt>
                <c:pt idx="38">
                  <c:v>3323.27</c:v>
                </c:pt>
                <c:pt idx="39">
                  <c:v>3204.56</c:v>
                </c:pt>
                <c:pt idx="40">
                  <c:v>3202.06</c:v>
                </c:pt>
                <c:pt idx="41">
                  <c:v>3291.04</c:v>
                </c:pt>
                <c:pt idx="42">
                  <c:v>3119.88</c:v>
                </c:pt>
                <c:pt idx="43">
                  <c:v>3110.48</c:v>
                </c:pt>
                <c:pt idx="44">
                  <c:v>3018.77</c:v>
                </c:pt>
                <c:pt idx="45">
                  <c:v>3029.67</c:v>
                </c:pt>
                <c:pt idx="46">
                  <c:v>2974.93</c:v>
                </c:pt>
                <c:pt idx="47">
                  <c:v>2788.55</c:v>
                </c:pt>
                <c:pt idx="48">
                  <c:v>3015.17</c:v>
                </c:pt>
                <c:pt idx="49">
                  <c:v>3041.17</c:v>
                </c:pt>
                <c:pt idx="50">
                  <c:v>3104.82</c:v>
                </c:pt>
                <c:pt idx="51">
                  <c:v>3086.81</c:v>
                </c:pt>
                <c:pt idx="52">
                  <c:v>2967.4</c:v>
                </c:pt>
                <c:pt idx="53">
                  <c:v>2938.75</c:v>
                </c:pt>
                <c:pt idx="54">
                  <c:v>2842.21</c:v>
                </c:pt>
                <c:pt idx="55">
                  <c:v>3336.5</c:v>
                </c:pt>
                <c:pt idx="56">
                  <c:v>3279.82</c:v>
                </c:pt>
                <c:pt idx="57">
                  <c:v>3326.46</c:v>
                </c:pt>
                <c:pt idx="58">
                  <c:v>3351.76</c:v>
                </c:pt>
                <c:pt idx="59">
                  <c:v>3250.6</c:v>
                </c:pt>
                <c:pt idx="60">
                  <c:v>3320.9</c:v>
                </c:pt>
                <c:pt idx="61">
                  <c:v>3364.83</c:v>
                </c:pt>
              </c:numCache>
            </c:numRef>
          </c:val>
          <c:smooth val="0"/>
          <c:extLst>
            <c:ext xmlns:c16="http://schemas.microsoft.com/office/drawing/2014/chart" uri="{C3380CC4-5D6E-409C-BE32-E72D297353CC}">
              <c16:uniqueId val="{00000000-07CD-7741-AA5D-6B164C6AB9A9}"/>
            </c:ext>
          </c:extLst>
        </c:ser>
        <c:dLbls>
          <c:showLegendKey val="0"/>
          <c:showVal val="0"/>
          <c:showCatName val="0"/>
          <c:showSerName val="0"/>
          <c:showPercent val="0"/>
          <c:showBubbleSize val="0"/>
        </c:dLbls>
        <c:dropLines>
          <c:spPr>
            <a:ln w="9525" cap="flat" cmpd="sng" algn="ctr">
              <a:solidFill>
                <a:schemeClr val="bg1">
                  <a:lumMod val="50000"/>
                  <a:alpha val="33000"/>
                </a:schemeClr>
              </a:solidFill>
              <a:round/>
            </a:ln>
            <a:effectLst/>
          </c:spPr>
        </c:dropLines>
        <c:marker val="1"/>
        <c:smooth val="0"/>
        <c:axId val="193112464"/>
        <c:axId val="2113698751"/>
      </c:lineChart>
      <c:lineChart>
        <c:grouping val="standard"/>
        <c:varyColors val="0"/>
        <c:ser>
          <c:idx val="1"/>
          <c:order val="1"/>
          <c:tx>
            <c:strRef>
              <c:f>Industries!$M$117</c:f>
              <c:strCache>
                <c:ptCount val="1"/>
                <c:pt idx="0">
                  <c:v>Change %</c:v>
                </c:pt>
              </c:strCache>
            </c:strRef>
          </c:tx>
          <c:spPr>
            <a:ln w="12700" cap="rnd" cmpd="sng" algn="ctr">
              <a:solidFill>
                <a:srgbClr val="FF0000"/>
              </a:solidFill>
              <a:round/>
            </a:ln>
            <a:effectLst/>
          </c:spPr>
          <c:marker>
            <c:symbol val="triangle"/>
            <c:size val="3"/>
            <c:spPr>
              <a:solidFill>
                <a:srgbClr val="FF0000"/>
              </a:solidFill>
              <a:ln w="9525" cap="flat" cmpd="sng" algn="ctr">
                <a:solidFill>
                  <a:srgbClr val="FF0000"/>
                </a:solidFill>
                <a:round/>
              </a:ln>
              <a:effectLst/>
            </c:spPr>
          </c:marker>
          <c:cat>
            <c:numRef>
              <c:f>Industries!$N$115:$BW$115</c:f>
              <c:numCache>
                <c:formatCode>mmm\-yy</c:formatCode>
                <c:ptCount val="62"/>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pt idx="22">
                  <c:v>44501</c:v>
                </c:pt>
                <c:pt idx="23">
                  <c:v>44531</c:v>
                </c:pt>
                <c:pt idx="24">
                  <c:v>44562</c:v>
                </c:pt>
                <c:pt idx="25">
                  <c:v>44593</c:v>
                </c:pt>
                <c:pt idx="26">
                  <c:v>44621</c:v>
                </c:pt>
                <c:pt idx="27">
                  <c:v>44652</c:v>
                </c:pt>
                <c:pt idx="28">
                  <c:v>44682</c:v>
                </c:pt>
                <c:pt idx="29">
                  <c:v>44713</c:v>
                </c:pt>
                <c:pt idx="30">
                  <c:v>44743</c:v>
                </c:pt>
                <c:pt idx="31">
                  <c:v>44774</c:v>
                </c:pt>
                <c:pt idx="32">
                  <c:v>44805</c:v>
                </c:pt>
                <c:pt idx="33">
                  <c:v>44835</c:v>
                </c:pt>
                <c:pt idx="34">
                  <c:v>44866</c:v>
                </c:pt>
                <c:pt idx="35">
                  <c:v>44896</c:v>
                </c:pt>
                <c:pt idx="36">
                  <c:v>44927</c:v>
                </c:pt>
                <c:pt idx="37">
                  <c:v>44958</c:v>
                </c:pt>
                <c:pt idx="38">
                  <c:v>44986</c:v>
                </c:pt>
                <c:pt idx="39">
                  <c:v>45017</c:v>
                </c:pt>
                <c:pt idx="40">
                  <c:v>45047</c:v>
                </c:pt>
                <c:pt idx="41">
                  <c:v>45078</c:v>
                </c:pt>
                <c:pt idx="42">
                  <c:v>45108</c:v>
                </c:pt>
                <c:pt idx="43">
                  <c:v>45139</c:v>
                </c:pt>
                <c:pt idx="44">
                  <c:v>45170</c:v>
                </c:pt>
                <c:pt idx="45">
                  <c:v>45200</c:v>
                </c:pt>
                <c:pt idx="46">
                  <c:v>45231</c:v>
                </c:pt>
                <c:pt idx="47">
                  <c:v>45261</c:v>
                </c:pt>
                <c:pt idx="48">
                  <c:v>45292</c:v>
                </c:pt>
                <c:pt idx="49">
                  <c:v>45323</c:v>
                </c:pt>
                <c:pt idx="50">
                  <c:v>45352</c:v>
                </c:pt>
                <c:pt idx="51">
                  <c:v>45383</c:v>
                </c:pt>
                <c:pt idx="52">
                  <c:v>45413</c:v>
                </c:pt>
                <c:pt idx="53">
                  <c:v>45444</c:v>
                </c:pt>
                <c:pt idx="54">
                  <c:v>45474</c:v>
                </c:pt>
                <c:pt idx="55">
                  <c:v>45505</c:v>
                </c:pt>
                <c:pt idx="56">
                  <c:v>45536</c:v>
                </c:pt>
                <c:pt idx="57">
                  <c:v>45566</c:v>
                </c:pt>
                <c:pt idx="58">
                  <c:v>45597</c:v>
                </c:pt>
                <c:pt idx="59">
                  <c:v>45627</c:v>
                </c:pt>
                <c:pt idx="60">
                  <c:v>45658</c:v>
                </c:pt>
                <c:pt idx="61">
                  <c:v>45689</c:v>
                </c:pt>
              </c:numCache>
            </c:numRef>
          </c:cat>
          <c:val>
            <c:numRef>
              <c:f>Industries!$N$117:$BW$117</c:f>
              <c:numCache>
                <c:formatCode>0.00%</c:formatCode>
                <c:ptCount val="62"/>
                <c:pt idx="0">
                  <c:v>-3.2300000000000002E-2</c:v>
                </c:pt>
                <c:pt idx="1">
                  <c:v>-4.5100000000000001E-2</c:v>
                </c:pt>
                <c:pt idx="2">
                  <c:v>3.9899999999999998E-2</c:v>
                </c:pt>
                <c:pt idx="3">
                  <c:v>-2.7000000000000001E-3</c:v>
                </c:pt>
                <c:pt idx="4">
                  <c:v>4.6399999999999997E-2</c:v>
                </c:pt>
                <c:pt idx="5">
                  <c:v>0.109</c:v>
                </c:pt>
                <c:pt idx="6">
                  <c:v>2.5899999999999999E-2</c:v>
                </c:pt>
                <c:pt idx="7">
                  <c:v>-5.2299999999999999E-2</c:v>
                </c:pt>
                <c:pt idx="8">
                  <c:v>2E-3</c:v>
                </c:pt>
                <c:pt idx="9">
                  <c:v>5.1900000000000002E-2</c:v>
                </c:pt>
                <c:pt idx="10">
                  <c:v>2.4E-2</c:v>
                </c:pt>
                <c:pt idx="11">
                  <c:v>2.8999999999999998E-3</c:v>
                </c:pt>
                <c:pt idx="12">
                  <c:v>7.4999999999999997E-3</c:v>
                </c:pt>
                <c:pt idx="13">
                  <c:v>-1.9099999999999999E-2</c:v>
                </c:pt>
                <c:pt idx="14">
                  <c:v>1.4E-3</c:v>
                </c:pt>
                <c:pt idx="15">
                  <c:v>4.8899999999999999E-2</c:v>
                </c:pt>
                <c:pt idx="16">
                  <c:v>-6.7000000000000002E-3</c:v>
                </c:pt>
                <c:pt idx="17">
                  <c:v>-5.3999999999999999E-2</c:v>
                </c:pt>
                <c:pt idx="18">
                  <c:v>4.3099999999999999E-2</c:v>
                </c:pt>
                <c:pt idx="19">
                  <c:v>6.7999999999999996E-3</c:v>
                </c:pt>
                <c:pt idx="20">
                  <c:v>-5.7999999999999996E-3</c:v>
                </c:pt>
                <c:pt idx="21">
                  <c:v>4.7000000000000002E-3</c:v>
                </c:pt>
                <c:pt idx="22">
                  <c:v>2.1299999999999999E-2</c:v>
                </c:pt>
                <c:pt idx="23">
                  <c:v>-7.6499999999999999E-2</c:v>
                </c:pt>
                <c:pt idx="24">
                  <c:v>0.03</c:v>
                </c:pt>
                <c:pt idx="25">
                  <c:v>-6.0699999999999997E-2</c:v>
                </c:pt>
                <c:pt idx="26">
                  <c:v>-6.3100000000000003E-2</c:v>
                </c:pt>
                <c:pt idx="27">
                  <c:v>4.5699999999999998E-2</c:v>
                </c:pt>
                <c:pt idx="28">
                  <c:v>6.6600000000000006E-2</c:v>
                </c:pt>
                <c:pt idx="29">
                  <c:v>-4.2799999999999998E-2</c:v>
                </c:pt>
                <c:pt idx="30">
                  <c:v>-1.5699999999999999E-2</c:v>
                </c:pt>
                <c:pt idx="31">
                  <c:v>-5.5500000000000001E-2</c:v>
                </c:pt>
                <c:pt idx="32">
                  <c:v>-4.3299999999999998E-2</c:v>
                </c:pt>
                <c:pt idx="33">
                  <c:v>8.9099999999999999E-2</c:v>
                </c:pt>
                <c:pt idx="34">
                  <c:v>-1.9699999999999999E-2</c:v>
                </c:pt>
                <c:pt idx="35">
                  <c:v>5.3900000000000003E-2</c:v>
                </c:pt>
                <c:pt idx="36">
                  <c:v>7.4000000000000003E-3</c:v>
                </c:pt>
                <c:pt idx="37">
                  <c:v>-2.0999999999999999E-3</c:v>
                </c:pt>
                <c:pt idx="38">
                  <c:v>1.54E-2</c:v>
                </c:pt>
                <c:pt idx="39">
                  <c:v>-3.5700000000000003E-2</c:v>
                </c:pt>
                <c:pt idx="40">
                  <c:v>-8.0000000000000004E-4</c:v>
                </c:pt>
                <c:pt idx="41">
                  <c:v>2.7799999999999998E-2</c:v>
                </c:pt>
                <c:pt idx="42">
                  <c:v>-5.1999999999999998E-2</c:v>
                </c:pt>
                <c:pt idx="43">
                  <c:v>-3.0000000000000001E-3</c:v>
                </c:pt>
                <c:pt idx="44">
                  <c:v>-2.9499999999999998E-2</c:v>
                </c:pt>
                <c:pt idx="45">
                  <c:v>3.5999999999999999E-3</c:v>
                </c:pt>
                <c:pt idx="46">
                  <c:v>-1.8100000000000002E-2</c:v>
                </c:pt>
                <c:pt idx="47">
                  <c:v>-6.2700000000000006E-2</c:v>
                </c:pt>
                <c:pt idx="48">
                  <c:v>8.1299999999999997E-2</c:v>
                </c:pt>
                <c:pt idx="49">
                  <c:v>8.6E-3</c:v>
                </c:pt>
                <c:pt idx="50">
                  <c:v>2.0899999999999998E-2</c:v>
                </c:pt>
                <c:pt idx="51">
                  <c:v>-5.7999999999999996E-3</c:v>
                </c:pt>
                <c:pt idx="52">
                  <c:v>-3.8699999999999998E-2</c:v>
                </c:pt>
                <c:pt idx="53">
                  <c:v>-9.7000000000000003E-3</c:v>
                </c:pt>
                <c:pt idx="54">
                  <c:v>-3.2800000000000003E-2</c:v>
                </c:pt>
                <c:pt idx="55">
                  <c:v>0.1739</c:v>
                </c:pt>
                <c:pt idx="56">
                  <c:v>-1.7000000000000001E-2</c:v>
                </c:pt>
                <c:pt idx="57">
                  <c:v>1.4200000000000001E-2</c:v>
                </c:pt>
                <c:pt idx="58">
                  <c:v>7.6E-3</c:v>
                </c:pt>
                <c:pt idx="59">
                  <c:v>-3.0200000000000001E-2</c:v>
                </c:pt>
                <c:pt idx="60">
                  <c:v>2.1600000000000001E-2</c:v>
                </c:pt>
                <c:pt idx="61">
                  <c:v>1.32E-2</c:v>
                </c:pt>
              </c:numCache>
            </c:numRef>
          </c:val>
          <c:smooth val="0"/>
          <c:extLst>
            <c:ext xmlns:c16="http://schemas.microsoft.com/office/drawing/2014/chart" uri="{C3380CC4-5D6E-409C-BE32-E72D297353CC}">
              <c16:uniqueId val="{00000001-07CD-7741-AA5D-6B164C6AB9A9}"/>
            </c:ext>
          </c:extLst>
        </c:ser>
        <c:ser>
          <c:idx val="2"/>
          <c:order val="2"/>
          <c:tx>
            <c:strRef>
              <c:f>Industries!$M$118</c:f>
              <c:strCache>
                <c:ptCount val="1"/>
              </c:strCache>
            </c:strRef>
          </c:tx>
          <c:spPr>
            <a:ln w="12700" cap="rnd" cmpd="sng" algn="ctr">
              <a:solidFill>
                <a:schemeClr val="accent3"/>
              </a:solidFill>
              <a:round/>
            </a:ln>
            <a:effectLst/>
          </c:spPr>
          <c:marker>
            <c:symbol val="none"/>
          </c:marker>
          <c:cat>
            <c:numRef>
              <c:f>Industries!$N$116:$BW$116</c:f>
              <c:numCache>
                <c:formatCode>General</c:formatCode>
                <c:ptCount val="62"/>
                <c:pt idx="0">
                  <c:v>2880.3</c:v>
                </c:pt>
                <c:pt idx="1">
                  <c:v>2750.3</c:v>
                </c:pt>
                <c:pt idx="2">
                  <c:v>2860.08</c:v>
                </c:pt>
                <c:pt idx="3">
                  <c:v>2852.35</c:v>
                </c:pt>
                <c:pt idx="4">
                  <c:v>2984.67</c:v>
                </c:pt>
                <c:pt idx="5">
                  <c:v>3310.01</c:v>
                </c:pt>
                <c:pt idx="6">
                  <c:v>3395.68</c:v>
                </c:pt>
                <c:pt idx="7">
                  <c:v>3218.05</c:v>
                </c:pt>
                <c:pt idx="8">
                  <c:v>3224.53</c:v>
                </c:pt>
                <c:pt idx="9">
                  <c:v>3391.76</c:v>
                </c:pt>
                <c:pt idx="10">
                  <c:v>3473.07</c:v>
                </c:pt>
                <c:pt idx="11">
                  <c:v>3483.07</c:v>
                </c:pt>
                <c:pt idx="12">
                  <c:v>3509.08</c:v>
                </c:pt>
                <c:pt idx="13">
                  <c:v>3441.91</c:v>
                </c:pt>
                <c:pt idx="14">
                  <c:v>3446.86</c:v>
                </c:pt>
                <c:pt idx="15">
                  <c:v>3615.48</c:v>
                </c:pt>
                <c:pt idx="16">
                  <c:v>3591.2</c:v>
                </c:pt>
                <c:pt idx="17">
                  <c:v>3397.36</c:v>
                </c:pt>
                <c:pt idx="18">
                  <c:v>3543.94</c:v>
                </c:pt>
                <c:pt idx="19">
                  <c:v>3568.17</c:v>
                </c:pt>
                <c:pt idx="20">
                  <c:v>3547.34</c:v>
                </c:pt>
                <c:pt idx="21">
                  <c:v>3563.89</c:v>
                </c:pt>
                <c:pt idx="22">
                  <c:v>3639.78</c:v>
                </c:pt>
                <c:pt idx="23">
                  <c:v>3361.44</c:v>
                </c:pt>
                <c:pt idx="24">
                  <c:v>3462.31</c:v>
                </c:pt>
                <c:pt idx="25">
                  <c:v>3252.2</c:v>
                </c:pt>
                <c:pt idx="26">
                  <c:v>3047.06</c:v>
                </c:pt>
                <c:pt idx="27">
                  <c:v>3186.43</c:v>
                </c:pt>
                <c:pt idx="28">
                  <c:v>3398.62</c:v>
                </c:pt>
                <c:pt idx="29">
                  <c:v>3253.24</c:v>
                </c:pt>
                <c:pt idx="30">
                  <c:v>3202.14</c:v>
                </c:pt>
                <c:pt idx="31">
                  <c:v>3024.39</c:v>
                </c:pt>
                <c:pt idx="32">
                  <c:v>2893.48</c:v>
                </c:pt>
                <c:pt idx="33">
                  <c:v>3151.34</c:v>
                </c:pt>
                <c:pt idx="34">
                  <c:v>3089.26</c:v>
                </c:pt>
                <c:pt idx="35">
                  <c:v>3255.67</c:v>
                </c:pt>
                <c:pt idx="36">
                  <c:v>3279.61</c:v>
                </c:pt>
                <c:pt idx="37">
                  <c:v>3272.86</c:v>
                </c:pt>
                <c:pt idx="38">
                  <c:v>3323.27</c:v>
                </c:pt>
                <c:pt idx="39">
                  <c:v>3204.56</c:v>
                </c:pt>
                <c:pt idx="40">
                  <c:v>3202.06</c:v>
                </c:pt>
                <c:pt idx="41">
                  <c:v>3291.04</c:v>
                </c:pt>
                <c:pt idx="42">
                  <c:v>3119.88</c:v>
                </c:pt>
                <c:pt idx="43">
                  <c:v>3110.48</c:v>
                </c:pt>
                <c:pt idx="44">
                  <c:v>3018.77</c:v>
                </c:pt>
                <c:pt idx="45">
                  <c:v>3029.67</c:v>
                </c:pt>
                <c:pt idx="46">
                  <c:v>2974.93</c:v>
                </c:pt>
                <c:pt idx="47">
                  <c:v>2788.55</c:v>
                </c:pt>
                <c:pt idx="48">
                  <c:v>3015.17</c:v>
                </c:pt>
                <c:pt idx="49">
                  <c:v>3041.17</c:v>
                </c:pt>
                <c:pt idx="50">
                  <c:v>3104.82</c:v>
                </c:pt>
                <c:pt idx="51">
                  <c:v>3086.81</c:v>
                </c:pt>
                <c:pt idx="52">
                  <c:v>2967.4</c:v>
                </c:pt>
                <c:pt idx="53">
                  <c:v>2938.75</c:v>
                </c:pt>
                <c:pt idx="54">
                  <c:v>2842.21</c:v>
                </c:pt>
                <c:pt idx="55">
                  <c:v>3336.5</c:v>
                </c:pt>
                <c:pt idx="56">
                  <c:v>3279.82</c:v>
                </c:pt>
                <c:pt idx="57">
                  <c:v>3326.46</c:v>
                </c:pt>
                <c:pt idx="58">
                  <c:v>3351.76</c:v>
                </c:pt>
                <c:pt idx="59">
                  <c:v>3250.6</c:v>
                </c:pt>
                <c:pt idx="60">
                  <c:v>3320.9</c:v>
                </c:pt>
                <c:pt idx="61">
                  <c:v>3364.83</c:v>
                </c:pt>
              </c:numCache>
            </c:numRef>
          </c:cat>
          <c:val>
            <c:numRef>
              <c:f>Industries!$N$118:$BW$118</c:f>
              <c:numCache>
                <c:formatCode>General</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numCache>
            </c:numRef>
          </c:val>
          <c:smooth val="0"/>
          <c:extLst>
            <c:ext xmlns:c16="http://schemas.microsoft.com/office/drawing/2014/chart" uri="{C3380CC4-5D6E-409C-BE32-E72D297353CC}">
              <c16:uniqueId val="{00000002-07CD-7741-AA5D-6B164C6AB9A9}"/>
            </c:ext>
          </c:extLst>
        </c:ser>
        <c:dLbls>
          <c:showLegendKey val="0"/>
          <c:showVal val="0"/>
          <c:showCatName val="0"/>
          <c:showSerName val="0"/>
          <c:showPercent val="0"/>
          <c:showBubbleSize val="0"/>
        </c:dLbls>
        <c:dropLines>
          <c:spPr>
            <a:ln w="3175" cap="flat" cmpd="sng" algn="ctr">
              <a:solidFill>
                <a:schemeClr val="dk1">
                  <a:lumMod val="35000"/>
                  <a:lumOff val="65000"/>
                  <a:alpha val="33000"/>
                </a:schemeClr>
              </a:solidFill>
              <a:round/>
            </a:ln>
            <a:effectLst/>
          </c:spPr>
        </c:dropLines>
        <c:marker val="1"/>
        <c:smooth val="0"/>
        <c:axId val="850354591"/>
        <c:axId val="590884784"/>
      </c:lineChart>
      <c:dateAx>
        <c:axId val="193112464"/>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2113698751"/>
        <c:crosses val="autoZero"/>
        <c:auto val="1"/>
        <c:lblOffset val="100"/>
        <c:baseTimeUnit val="months"/>
      </c:dateAx>
      <c:valAx>
        <c:axId val="211369875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193112464"/>
        <c:crosses val="autoZero"/>
        <c:crossBetween val="between"/>
      </c:valAx>
      <c:valAx>
        <c:axId val="590884784"/>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850354591"/>
        <c:crosses val="max"/>
        <c:crossBetween val="between"/>
      </c:valAx>
      <c:dateAx>
        <c:axId val="850354591"/>
        <c:scaling>
          <c:orientation val="minMax"/>
        </c:scaling>
        <c:delete val="1"/>
        <c:axPos val="b"/>
        <c:numFmt formatCode="mmm\-yy" sourceLinked="1"/>
        <c:majorTickMark val="out"/>
        <c:minorTickMark val="none"/>
        <c:tickLblPos val="nextTo"/>
        <c:crossAx val="590884784"/>
        <c:crosses val="autoZero"/>
        <c:auto val="1"/>
        <c:lblOffset val="100"/>
        <c:baseTimeUnit val="months"/>
      </c:date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CPI &amp; PPI</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'Unstructured data'!$B$28</c:f>
              <c:strCache>
                <c:ptCount val="1"/>
                <c:pt idx="0">
                  <c:v>CPI</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cat>
            <c:strRef>
              <c:f>'Unstructured data'!$D$24:$I$24</c:f>
              <c:strCache>
                <c:ptCount val="6"/>
                <c:pt idx="0">
                  <c:v>CY '22</c:v>
                </c:pt>
                <c:pt idx="1">
                  <c:v>CY '23</c:v>
                </c:pt>
                <c:pt idx="2">
                  <c:v>CY '24</c:v>
                </c:pt>
                <c:pt idx="3">
                  <c:v>CY '25</c:v>
                </c:pt>
                <c:pt idx="4">
                  <c:v>CY '26</c:v>
                </c:pt>
                <c:pt idx="5">
                  <c:v>CY '27</c:v>
                </c:pt>
              </c:strCache>
            </c:strRef>
          </c:cat>
          <c:val>
            <c:numRef>
              <c:f>'Unstructured data'!$C$28:$I$28</c:f>
              <c:numCache>
                <c:formatCode>0.00</c:formatCode>
                <c:ptCount val="7"/>
                <c:pt idx="0" formatCode="General">
                  <c:v>1</c:v>
                </c:pt>
                <c:pt idx="1">
                  <c:v>1.0195833333333333</c:v>
                </c:pt>
                <c:pt idx="2">
                  <c:v>1.022047326388889</c:v>
                </c:pt>
                <c:pt idx="3">
                  <c:v>1.0245172740943289</c:v>
                </c:pt>
                <c:pt idx="4">
                  <c:v>1.0327134122870836</c:v>
                </c:pt>
                <c:pt idx="5">
                  <c:v>1.0461386866468156</c:v>
                </c:pt>
                <c:pt idx="6">
                  <c:v>1.0618307669465177</c:v>
                </c:pt>
              </c:numCache>
            </c:numRef>
          </c:val>
          <c:smooth val="0"/>
          <c:extLst>
            <c:ext xmlns:c16="http://schemas.microsoft.com/office/drawing/2014/chart" uri="{C3380CC4-5D6E-409C-BE32-E72D297353CC}">
              <c16:uniqueId val="{00000000-DACD-8B45-86A8-48762FC5B0C5}"/>
            </c:ext>
          </c:extLst>
        </c:ser>
        <c:ser>
          <c:idx val="1"/>
          <c:order val="1"/>
          <c:tx>
            <c:strRef>
              <c:f>'Unstructured data'!$B$29</c:f>
              <c:strCache>
                <c:ptCount val="1"/>
                <c:pt idx="0">
                  <c:v>PPI</c:v>
                </c:pt>
              </c:strCache>
            </c:strRef>
          </c:tx>
          <c:spPr>
            <a:ln w="22225" cap="rnd" cmpd="sng" algn="ctr">
              <a:solidFill>
                <a:srgbClr val="FF0000"/>
              </a:solidFill>
              <a:round/>
            </a:ln>
            <a:effectLst/>
          </c:spPr>
          <c:marker>
            <c:symbol val="diamond"/>
            <c:size val="5"/>
            <c:spPr>
              <a:solidFill>
                <a:srgbClr val="FF0000"/>
              </a:solidFill>
              <a:ln w="9525" cap="flat" cmpd="sng" algn="ctr">
                <a:solidFill>
                  <a:srgbClr val="FF0000"/>
                </a:solidFill>
                <a:round/>
              </a:ln>
              <a:effectLst/>
            </c:spPr>
          </c:marker>
          <c:cat>
            <c:strRef>
              <c:f>'Unstructured data'!$D$24:$I$24</c:f>
              <c:strCache>
                <c:ptCount val="6"/>
                <c:pt idx="0">
                  <c:v>CY '22</c:v>
                </c:pt>
                <c:pt idx="1">
                  <c:v>CY '23</c:v>
                </c:pt>
                <c:pt idx="2">
                  <c:v>CY '24</c:v>
                </c:pt>
                <c:pt idx="3">
                  <c:v>CY '25</c:v>
                </c:pt>
                <c:pt idx="4">
                  <c:v>CY '26</c:v>
                </c:pt>
                <c:pt idx="5">
                  <c:v>CY '27</c:v>
                </c:pt>
              </c:strCache>
            </c:strRef>
          </c:cat>
          <c:val>
            <c:numRef>
              <c:f>'Unstructured data'!$C$29:$I$29</c:f>
              <c:numCache>
                <c:formatCode>0.00</c:formatCode>
                <c:ptCount val="7"/>
                <c:pt idx="0" formatCode="General">
                  <c:v>1</c:v>
                </c:pt>
                <c:pt idx="1">
                  <c:v>1.0423333333333336</c:v>
                </c:pt>
                <c:pt idx="2">
                  <c:v>1.0106290277777781</c:v>
                </c:pt>
                <c:pt idx="3">
                  <c:v>0.98890050368055604</c:v>
                </c:pt>
                <c:pt idx="4">
                  <c:v>0.97752814788822973</c:v>
                </c:pt>
                <c:pt idx="5">
                  <c:v>0.97948320418400614</c:v>
                </c:pt>
                <c:pt idx="6">
                  <c:v>0.9892780362258462</c:v>
                </c:pt>
              </c:numCache>
            </c:numRef>
          </c:val>
          <c:smooth val="0"/>
          <c:extLst>
            <c:ext xmlns:c16="http://schemas.microsoft.com/office/drawing/2014/chart" uri="{C3380CC4-5D6E-409C-BE32-E72D297353CC}">
              <c16:uniqueId val="{00000001-DACD-8B45-86A8-48762FC5B0C5}"/>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255897935"/>
        <c:crosses val="autoZero"/>
        <c:auto val="1"/>
        <c:lblAlgn val="ctr"/>
        <c:lblOffset val="100"/>
        <c:noMultiLvlLbl val="0"/>
      </c:catAx>
      <c:valAx>
        <c:axId val="2558979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International</a:t>
            </a:r>
            <a:r>
              <a:rPr lang="en-GB" baseline="0"/>
              <a:t> Trade</a:t>
            </a:r>
            <a:endParaRPr lang="en-GB"/>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'Unstructured data'!$B$32</c:f>
              <c:strCache>
                <c:ptCount val="1"/>
                <c:pt idx="0">
                  <c:v>Imports (% chg)</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cat>
            <c:strRef>
              <c:f>'Unstructured data'!$C$2:$H$2</c:f>
              <c:strCache>
                <c:ptCount val="6"/>
                <c:pt idx="0">
                  <c:v>CY '22</c:v>
                </c:pt>
                <c:pt idx="1">
                  <c:v>CY '23</c:v>
                </c:pt>
                <c:pt idx="2">
                  <c:v>CY '24</c:v>
                </c:pt>
                <c:pt idx="3">
                  <c:v>CY '25</c:v>
                </c:pt>
                <c:pt idx="4">
                  <c:v>CY '26</c:v>
                </c:pt>
                <c:pt idx="5">
                  <c:v>CY '27</c:v>
                </c:pt>
              </c:strCache>
            </c:strRef>
          </c:cat>
          <c:val>
            <c:numRef>
              <c:f>'Unstructured data'!$C$32:$I$32</c:f>
              <c:numCache>
                <c:formatCode>0.00</c:formatCode>
                <c:ptCount val="7"/>
                <c:pt idx="0" formatCode="General">
                  <c:v>1</c:v>
                </c:pt>
                <c:pt idx="1">
                  <c:v>1.0070613027937676</c:v>
                </c:pt>
                <c:pt idx="2">
                  <c:v>0.95140957417155048</c:v>
                </c:pt>
                <c:pt idx="3">
                  <c:v>0.96190491463805639</c:v>
                </c:pt>
                <c:pt idx="4">
                  <c:v>0.98114301293081752</c:v>
                </c:pt>
                <c:pt idx="5">
                  <c:v>1.0076338742799495</c:v>
                </c:pt>
                <c:pt idx="6">
                  <c:v>1.0429010598797477</c:v>
                </c:pt>
              </c:numCache>
            </c:numRef>
          </c:val>
          <c:smooth val="0"/>
          <c:extLst>
            <c:ext xmlns:c16="http://schemas.microsoft.com/office/drawing/2014/chart" uri="{C3380CC4-5D6E-409C-BE32-E72D297353CC}">
              <c16:uniqueId val="{00000000-DACD-8B45-86A8-48762FC5B0C5}"/>
            </c:ext>
          </c:extLst>
        </c:ser>
        <c:ser>
          <c:idx val="1"/>
          <c:order val="1"/>
          <c:tx>
            <c:strRef>
              <c:f>'Unstructured data'!$B$33</c:f>
              <c:strCache>
                <c:ptCount val="1"/>
                <c:pt idx="0">
                  <c:v>Exports (% chg)</c:v>
                </c:pt>
              </c:strCache>
            </c:strRef>
          </c:tx>
          <c:spPr>
            <a:ln w="22225" cap="rnd" cmpd="sng" algn="ctr">
              <a:solidFill>
                <a:srgbClr val="FF0000"/>
              </a:solidFill>
              <a:round/>
            </a:ln>
            <a:effectLst/>
          </c:spPr>
          <c:marker>
            <c:symbol val="diamond"/>
            <c:size val="5"/>
            <c:spPr>
              <a:solidFill>
                <a:srgbClr val="FF0000"/>
              </a:solidFill>
              <a:ln w="9525" cap="flat" cmpd="sng" algn="ctr">
                <a:solidFill>
                  <a:srgbClr val="FF0000"/>
                </a:solidFill>
                <a:round/>
              </a:ln>
              <a:effectLst/>
            </c:spPr>
          </c:marker>
          <c:cat>
            <c:strRef>
              <c:f>'Unstructured data'!$C$2:$H$2</c:f>
              <c:strCache>
                <c:ptCount val="6"/>
                <c:pt idx="0">
                  <c:v>CY '22</c:v>
                </c:pt>
                <c:pt idx="1">
                  <c:v>CY '23</c:v>
                </c:pt>
                <c:pt idx="2">
                  <c:v>CY '24</c:v>
                </c:pt>
                <c:pt idx="3">
                  <c:v>CY '25</c:v>
                </c:pt>
                <c:pt idx="4">
                  <c:v>CY '26</c:v>
                </c:pt>
                <c:pt idx="5">
                  <c:v>CY '27</c:v>
                </c:pt>
              </c:strCache>
            </c:strRef>
          </c:cat>
          <c:val>
            <c:numRef>
              <c:f>'Unstructured data'!$C$33:$I$33</c:f>
              <c:numCache>
                <c:formatCode>0.00</c:formatCode>
                <c:ptCount val="7"/>
                <c:pt idx="0" formatCode="General">
                  <c:v>1</c:v>
                </c:pt>
                <c:pt idx="1">
                  <c:v>1.0536495958203997</c:v>
                </c:pt>
                <c:pt idx="2">
                  <c:v>1.0044840440108285</c:v>
                </c:pt>
                <c:pt idx="3">
                  <c:v>1.0633187757077336</c:v>
                </c:pt>
                <c:pt idx="4">
                  <c:v>1.0952183389789656</c:v>
                </c:pt>
                <c:pt idx="5">
                  <c:v>1.1061705223687552</c:v>
                </c:pt>
                <c:pt idx="6">
                  <c:v>1.1448864906516616</c:v>
                </c:pt>
              </c:numCache>
            </c:numRef>
          </c:val>
          <c:smooth val="0"/>
          <c:extLst>
            <c:ext xmlns:c16="http://schemas.microsoft.com/office/drawing/2014/chart" uri="{C3380CC4-5D6E-409C-BE32-E72D297353CC}">
              <c16:uniqueId val="{00000001-DACD-8B45-86A8-48762FC5B0C5}"/>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255897935"/>
        <c:crosses val="autoZero"/>
        <c:auto val="1"/>
        <c:lblAlgn val="ctr"/>
        <c:lblOffset val="100"/>
        <c:noMultiLvlLbl val="0"/>
      </c:catAx>
      <c:valAx>
        <c:axId val="255897935"/>
        <c:scaling>
          <c:orientation val="minMax"/>
          <c:min val="0.8"/>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Current Account (Bil. USD)</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'Unstructured data'!$B$12</c:f>
              <c:strCache>
                <c:ptCount val="1"/>
                <c:pt idx="0">
                  <c:v>Current Account (Bil. USD)</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cat>
            <c:strRef>
              <c:f>'Unstructured data'!$D$24:$I$24</c:f>
              <c:strCache>
                <c:ptCount val="6"/>
                <c:pt idx="0">
                  <c:v>CY '22</c:v>
                </c:pt>
                <c:pt idx="1">
                  <c:v>CY '23</c:v>
                </c:pt>
                <c:pt idx="2">
                  <c:v>CY '24</c:v>
                </c:pt>
                <c:pt idx="3">
                  <c:v>CY '25</c:v>
                </c:pt>
                <c:pt idx="4">
                  <c:v>CY '26</c:v>
                </c:pt>
                <c:pt idx="5">
                  <c:v>CY '27</c:v>
                </c:pt>
              </c:strCache>
            </c:strRef>
          </c:cat>
          <c:val>
            <c:numRef>
              <c:f>'Unstructured data'!$C$12:$H$12</c:f>
              <c:numCache>
                <c:formatCode>#,##0.00</c:formatCode>
                <c:ptCount val="6"/>
                <c:pt idx="0">
                  <c:v>443.37425711642999</c:v>
                </c:pt>
                <c:pt idx="1">
                  <c:v>252.98727134474001</c:v>
                </c:pt>
                <c:pt idx="2">
                  <c:v>366</c:v>
                </c:pt>
                <c:pt idx="3">
                  <c:v>312.81</c:v>
                </c:pt>
                <c:pt idx="4">
                  <c:v>158</c:v>
                </c:pt>
                <c:pt idx="5">
                  <c:v>138</c:v>
                </c:pt>
              </c:numCache>
            </c:numRef>
          </c:val>
          <c:smooth val="0"/>
          <c:extLst>
            <c:ext xmlns:c16="http://schemas.microsoft.com/office/drawing/2014/chart" uri="{C3380CC4-5D6E-409C-BE32-E72D297353CC}">
              <c16:uniqueId val="{00000000-DACD-8B45-86A8-48762FC5B0C5}"/>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255897935"/>
        <c:crosses val="autoZero"/>
        <c:auto val="1"/>
        <c:lblAlgn val="ctr"/>
        <c:lblOffset val="100"/>
        <c:noMultiLvlLbl val="0"/>
      </c:catAx>
      <c:valAx>
        <c:axId val="255897935"/>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PMI</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'Unstructured data'!$K$63</c:f>
              <c:strCache>
                <c:ptCount val="1"/>
                <c:pt idx="0">
                  <c:v>PMI</c:v>
                </c:pt>
              </c:strCache>
            </c:strRef>
          </c:tx>
          <c:spPr>
            <a:ln w="22225" cap="rnd" cmpd="sng" algn="ctr">
              <a:solidFill>
                <a:schemeClr val="tx2"/>
              </a:solidFill>
              <a:round/>
            </a:ln>
            <a:effectLst/>
          </c:spPr>
          <c:marker>
            <c:symbol val="none"/>
          </c:marker>
          <c:trendline>
            <c:spPr>
              <a:ln w="9525" cap="rnd">
                <a:solidFill>
                  <a:srgbClr val="FF0000"/>
                </a:solidFill>
              </a:ln>
              <a:effectLst/>
            </c:spPr>
            <c:trendlineType val="linear"/>
            <c:dispRSqr val="0"/>
            <c:dispEq val="0"/>
          </c:trendline>
          <c:cat>
            <c:numRef>
              <c:f>'Unstructured data'!$N$62:$BS$62</c:f>
              <c:numCache>
                <c:formatCode>mmm\-yy</c:formatCode>
                <c:ptCount val="58"/>
                <c:pt idx="0">
                  <c:v>43952</c:v>
                </c:pt>
                <c:pt idx="1">
                  <c:v>43983</c:v>
                </c:pt>
                <c:pt idx="2">
                  <c:v>44013</c:v>
                </c:pt>
                <c:pt idx="3">
                  <c:v>44044</c:v>
                </c:pt>
                <c:pt idx="4">
                  <c:v>44075</c:v>
                </c:pt>
                <c:pt idx="5">
                  <c:v>44105</c:v>
                </c:pt>
                <c:pt idx="6">
                  <c:v>44136</c:v>
                </c:pt>
                <c:pt idx="7">
                  <c:v>44166</c:v>
                </c:pt>
                <c:pt idx="8">
                  <c:v>44197</c:v>
                </c:pt>
                <c:pt idx="9">
                  <c:v>44228</c:v>
                </c:pt>
                <c:pt idx="10">
                  <c:v>44256</c:v>
                </c:pt>
                <c:pt idx="11">
                  <c:v>44287</c:v>
                </c:pt>
                <c:pt idx="12">
                  <c:v>44317</c:v>
                </c:pt>
                <c:pt idx="13">
                  <c:v>44348</c:v>
                </c:pt>
                <c:pt idx="14">
                  <c:v>44378</c:v>
                </c:pt>
                <c:pt idx="15">
                  <c:v>44409</c:v>
                </c:pt>
                <c:pt idx="16">
                  <c:v>44440</c:v>
                </c:pt>
                <c:pt idx="17">
                  <c:v>44470</c:v>
                </c:pt>
                <c:pt idx="18">
                  <c:v>44501</c:v>
                </c:pt>
                <c:pt idx="19">
                  <c:v>44531</c:v>
                </c:pt>
                <c:pt idx="20">
                  <c:v>44562</c:v>
                </c:pt>
                <c:pt idx="21">
                  <c:v>44593</c:v>
                </c:pt>
                <c:pt idx="22">
                  <c:v>44621</c:v>
                </c:pt>
                <c:pt idx="23">
                  <c:v>44652</c:v>
                </c:pt>
                <c:pt idx="24">
                  <c:v>44682</c:v>
                </c:pt>
                <c:pt idx="25">
                  <c:v>44713</c:v>
                </c:pt>
                <c:pt idx="26">
                  <c:v>44743</c:v>
                </c:pt>
                <c:pt idx="27">
                  <c:v>44774</c:v>
                </c:pt>
                <c:pt idx="28">
                  <c:v>44805</c:v>
                </c:pt>
                <c:pt idx="29">
                  <c:v>44835</c:v>
                </c:pt>
                <c:pt idx="30">
                  <c:v>44866</c:v>
                </c:pt>
                <c:pt idx="31">
                  <c:v>44896</c:v>
                </c:pt>
                <c:pt idx="32">
                  <c:v>44927</c:v>
                </c:pt>
                <c:pt idx="33">
                  <c:v>44958</c:v>
                </c:pt>
                <c:pt idx="34">
                  <c:v>44986</c:v>
                </c:pt>
                <c:pt idx="35">
                  <c:v>45017</c:v>
                </c:pt>
                <c:pt idx="36">
                  <c:v>45047</c:v>
                </c:pt>
                <c:pt idx="37">
                  <c:v>45078</c:v>
                </c:pt>
                <c:pt idx="38">
                  <c:v>45108</c:v>
                </c:pt>
                <c:pt idx="39">
                  <c:v>45139</c:v>
                </c:pt>
                <c:pt idx="40">
                  <c:v>45170</c:v>
                </c:pt>
                <c:pt idx="41">
                  <c:v>45200</c:v>
                </c:pt>
                <c:pt idx="42">
                  <c:v>45231</c:v>
                </c:pt>
                <c:pt idx="43">
                  <c:v>45261</c:v>
                </c:pt>
                <c:pt idx="44">
                  <c:v>45292</c:v>
                </c:pt>
                <c:pt idx="45">
                  <c:v>45323</c:v>
                </c:pt>
                <c:pt idx="46">
                  <c:v>45352</c:v>
                </c:pt>
                <c:pt idx="47">
                  <c:v>45383</c:v>
                </c:pt>
                <c:pt idx="48">
                  <c:v>45413</c:v>
                </c:pt>
                <c:pt idx="49">
                  <c:v>45444</c:v>
                </c:pt>
                <c:pt idx="50">
                  <c:v>45474</c:v>
                </c:pt>
                <c:pt idx="51">
                  <c:v>45505</c:v>
                </c:pt>
                <c:pt idx="52">
                  <c:v>45536</c:v>
                </c:pt>
                <c:pt idx="53">
                  <c:v>45566</c:v>
                </c:pt>
                <c:pt idx="54">
                  <c:v>45597</c:v>
                </c:pt>
                <c:pt idx="55">
                  <c:v>45627</c:v>
                </c:pt>
                <c:pt idx="56">
                  <c:v>45658</c:v>
                </c:pt>
                <c:pt idx="57">
                  <c:v>45689</c:v>
                </c:pt>
              </c:numCache>
            </c:numRef>
          </c:cat>
          <c:val>
            <c:numRef>
              <c:f>'Unstructured data'!$N$63:$BS$63</c:f>
              <c:numCache>
                <c:formatCode>General</c:formatCode>
                <c:ptCount val="58"/>
                <c:pt idx="0">
                  <c:v>52</c:v>
                </c:pt>
                <c:pt idx="1">
                  <c:v>50.8</c:v>
                </c:pt>
                <c:pt idx="2">
                  <c:v>50.6</c:v>
                </c:pt>
                <c:pt idx="3">
                  <c:v>50.9</c:v>
                </c:pt>
                <c:pt idx="4">
                  <c:v>51.1</c:v>
                </c:pt>
                <c:pt idx="5">
                  <c:v>51</c:v>
                </c:pt>
                <c:pt idx="6">
                  <c:v>51.5</c:v>
                </c:pt>
                <c:pt idx="7">
                  <c:v>51.4</c:v>
                </c:pt>
                <c:pt idx="8">
                  <c:v>52.1</c:v>
                </c:pt>
                <c:pt idx="9">
                  <c:v>51.9</c:v>
                </c:pt>
                <c:pt idx="10">
                  <c:v>51.3</c:v>
                </c:pt>
                <c:pt idx="11">
                  <c:v>50.6</c:v>
                </c:pt>
                <c:pt idx="12">
                  <c:v>51.9</c:v>
                </c:pt>
                <c:pt idx="13">
                  <c:v>51.1</c:v>
                </c:pt>
                <c:pt idx="14">
                  <c:v>51</c:v>
                </c:pt>
                <c:pt idx="15">
                  <c:v>50.9</c:v>
                </c:pt>
                <c:pt idx="16">
                  <c:v>50.4</c:v>
                </c:pt>
                <c:pt idx="17">
                  <c:v>50.1</c:v>
                </c:pt>
                <c:pt idx="18">
                  <c:v>49.6</c:v>
                </c:pt>
                <c:pt idx="19">
                  <c:v>49.2</c:v>
                </c:pt>
                <c:pt idx="20">
                  <c:v>50.3</c:v>
                </c:pt>
                <c:pt idx="21">
                  <c:v>50.1</c:v>
                </c:pt>
                <c:pt idx="22">
                  <c:v>50.2</c:v>
                </c:pt>
                <c:pt idx="23">
                  <c:v>49.5</c:v>
                </c:pt>
                <c:pt idx="24">
                  <c:v>47.4</c:v>
                </c:pt>
                <c:pt idx="25">
                  <c:v>49.6</c:v>
                </c:pt>
                <c:pt idx="26">
                  <c:v>50.2</c:v>
                </c:pt>
                <c:pt idx="27">
                  <c:v>49</c:v>
                </c:pt>
                <c:pt idx="28">
                  <c:v>49.4</c:v>
                </c:pt>
                <c:pt idx="29">
                  <c:v>50.1</c:v>
                </c:pt>
                <c:pt idx="30">
                  <c:v>49.2</c:v>
                </c:pt>
                <c:pt idx="31">
                  <c:v>48</c:v>
                </c:pt>
                <c:pt idx="32">
                  <c:v>47</c:v>
                </c:pt>
                <c:pt idx="33">
                  <c:v>50.1</c:v>
                </c:pt>
                <c:pt idx="34">
                  <c:v>52.6</c:v>
                </c:pt>
                <c:pt idx="35">
                  <c:v>51.9</c:v>
                </c:pt>
                <c:pt idx="36">
                  <c:v>49.2</c:v>
                </c:pt>
                <c:pt idx="37">
                  <c:v>48.8</c:v>
                </c:pt>
                <c:pt idx="38">
                  <c:v>49</c:v>
                </c:pt>
                <c:pt idx="39">
                  <c:v>49.3</c:v>
                </c:pt>
                <c:pt idx="40">
                  <c:v>49.7</c:v>
                </c:pt>
                <c:pt idx="41">
                  <c:v>50.2</c:v>
                </c:pt>
                <c:pt idx="42">
                  <c:v>49.5</c:v>
                </c:pt>
                <c:pt idx="43">
                  <c:v>49.4</c:v>
                </c:pt>
                <c:pt idx="44">
                  <c:v>49.2</c:v>
                </c:pt>
                <c:pt idx="45">
                  <c:v>49.1</c:v>
                </c:pt>
                <c:pt idx="46">
                  <c:v>50.8</c:v>
                </c:pt>
                <c:pt idx="47">
                  <c:v>50.4</c:v>
                </c:pt>
                <c:pt idx="48">
                  <c:v>49.5</c:v>
                </c:pt>
                <c:pt idx="49">
                  <c:v>49.5</c:v>
                </c:pt>
                <c:pt idx="50">
                  <c:v>49.4</c:v>
                </c:pt>
                <c:pt idx="51">
                  <c:v>49.1</c:v>
                </c:pt>
                <c:pt idx="52">
                  <c:v>49.8</c:v>
                </c:pt>
                <c:pt idx="53">
                  <c:v>50.1</c:v>
                </c:pt>
                <c:pt idx="54">
                  <c:v>50.3</c:v>
                </c:pt>
                <c:pt idx="55">
                  <c:v>50.1</c:v>
                </c:pt>
                <c:pt idx="56">
                  <c:v>49.1</c:v>
                </c:pt>
                <c:pt idx="57">
                  <c:v>50.2</c:v>
                </c:pt>
              </c:numCache>
            </c:numRef>
          </c:val>
          <c:smooth val="0"/>
          <c:extLst>
            <c:ext xmlns:c16="http://schemas.microsoft.com/office/drawing/2014/chart" uri="{C3380CC4-5D6E-409C-BE32-E72D297353CC}">
              <c16:uniqueId val="{00000000-DACD-8B45-86A8-48762FC5B0C5}"/>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smooth val="0"/>
        <c:axId val="316198543"/>
        <c:axId val="255897935"/>
      </c:lineChart>
      <c:dateAx>
        <c:axId val="316198543"/>
        <c:scaling>
          <c:orientation val="minMax"/>
        </c:scaling>
        <c:delete val="0"/>
        <c:axPos val="b"/>
        <c:numFmt formatCode="mmm\-yy"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255897935"/>
        <c:crosses val="autoZero"/>
        <c:auto val="1"/>
        <c:lblOffset val="100"/>
        <c:baseTimeUnit val="months"/>
      </c:dateAx>
      <c:valAx>
        <c:axId val="255897935"/>
        <c:scaling>
          <c:orientation val="minMax"/>
          <c:min val="45"/>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100" b="1" i="0" u="none" strike="noStrike" kern="1200" cap="all" spc="150" baseline="0">
                <a:solidFill>
                  <a:schemeClr val="tx1">
                    <a:lumMod val="50000"/>
                    <a:lumOff val="50000"/>
                  </a:schemeClr>
                </a:solidFill>
                <a:latin typeface="Arial" panose="020B0604020202020204" pitchFamily="34" charset="0"/>
                <a:ea typeface="+mn-ea"/>
                <a:cs typeface="Arial" panose="020B0604020202020204" pitchFamily="34" charset="0"/>
              </a:defRPr>
            </a:pPr>
            <a:r>
              <a:rPr lang="en-GB" sz="1100"/>
              <a:t>China Fixed Asset Investment YoY</a:t>
            </a:r>
          </a:p>
        </c:rich>
      </c:tx>
      <c:overlay val="0"/>
      <c:spPr>
        <a:noFill/>
        <a:ln>
          <a:noFill/>
        </a:ln>
        <a:effectLst/>
      </c:spPr>
      <c:txPr>
        <a:bodyPr rot="0" spcFirstLastPara="1" vertOverflow="ellipsis" vert="horz" wrap="square" anchor="ctr" anchorCtr="1"/>
        <a:lstStyle/>
        <a:p>
          <a:pPr>
            <a:defRPr sz="1100" b="1" i="0" u="none" strike="noStrike" kern="1200" cap="all" spc="150" baseline="0">
              <a:solidFill>
                <a:schemeClr val="tx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barChart>
        <c:barDir val="col"/>
        <c:grouping val="clustered"/>
        <c:varyColors val="0"/>
        <c:ser>
          <c:idx val="0"/>
          <c:order val="0"/>
          <c:tx>
            <c:strRef>
              <c:f>'Unstructured data'!$T$78</c:f>
              <c:strCache>
                <c:ptCount val="1"/>
                <c:pt idx="0">
                  <c:v>Actual</c:v>
                </c:pt>
              </c:strCache>
            </c:strRef>
          </c:tx>
          <c:spPr>
            <a:solidFill>
              <a:schemeClr val="tx2"/>
            </a:solidFill>
            <a:ln>
              <a:noFill/>
            </a:ln>
            <a:effectLst>
              <a:innerShdw blurRad="114300">
                <a:schemeClr val="accent1"/>
              </a:innerShdw>
            </a:effectLst>
          </c:spPr>
          <c:invertIfNegative val="0"/>
          <c:cat>
            <c:numRef>
              <c:f>'Unstructured data'!$U$77:$BX$77</c:f>
              <c:numCache>
                <c:formatCode>mmm\-yy</c:formatCode>
                <c:ptCount val="56"/>
                <c:pt idx="0">
                  <c:v>45689</c:v>
                </c:pt>
                <c:pt idx="1">
                  <c:v>45627</c:v>
                </c:pt>
                <c:pt idx="2">
                  <c:v>45597</c:v>
                </c:pt>
                <c:pt idx="3">
                  <c:v>45566</c:v>
                </c:pt>
                <c:pt idx="4">
                  <c:v>45536</c:v>
                </c:pt>
                <c:pt idx="5">
                  <c:v>45505</c:v>
                </c:pt>
                <c:pt idx="6">
                  <c:v>45474</c:v>
                </c:pt>
                <c:pt idx="7">
                  <c:v>45444</c:v>
                </c:pt>
                <c:pt idx="8">
                  <c:v>45413</c:v>
                </c:pt>
                <c:pt idx="9">
                  <c:v>45383</c:v>
                </c:pt>
                <c:pt idx="10">
                  <c:v>45352</c:v>
                </c:pt>
                <c:pt idx="11">
                  <c:v>45323</c:v>
                </c:pt>
                <c:pt idx="12">
                  <c:v>45261</c:v>
                </c:pt>
                <c:pt idx="13">
                  <c:v>45231</c:v>
                </c:pt>
                <c:pt idx="14">
                  <c:v>45200</c:v>
                </c:pt>
                <c:pt idx="15">
                  <c:v>45170</c:v>
                </c:pt>
                <c:pt idx="16">
                  <c:v>45139</c:v>
                </c:pt>
                <c:pt idx="17">
                  <c:v>45108</c:v>
                </c:pt>
                <c:pt idx="18">
                  <c:v>45078</c:v>
                </c:pt>
                <c:pt idx="19">
                  <c:v>45047</c:v>
                </c:pt>
                <c:pt idx="20">
                  <c:v>45017</c:v>
                </c:pt>
                <c:pt idx="21">
                  <c:v>44986</c:v>
                </c:pt>
                <c:pt idx="22">
                  <c:v>44958</c:v>
                </c:pt>
                <c:pt idx="23">
                  <c:v>44896</c:v>
                </c:pt>
                <c:pt idx="24">
                  <c:v>44866</c:v>
                </c:pt>
                <c:pt idx="25">
                  <c:v>44835</c:v>
                </c:pt>
                <c:pt idx="26">
                  <c:v>44805</c:v>
                </c:pt>
                <c:pt idx="27">
                  <c:v>44774</c:v>
                </c:pt>
                <c:pt idx="28">
                  <c:v>44743</c:v>
                </c:pt>
                <c:pt idx="29">
                  <c:v>44713</c:v>
                </c:pt>
                <c:pt idx="30">
                  <c:v>44682</c:v>
                </c:pt>
                <c:pt idx="31">
                  <c:v>44652</c:v>
                </c:pt>
                <c:pt idx="32">
                  <c:v>44621</c:v>
                </c:pt>
                <c:pt idx="33">
                  <c:v>44593</c:v>
                </c:pt>
                <c:pt idx="34">
                  <c:v>44531</c:v>
                </c:pt>
                <c:pt idx="35">
                  <c:v>44501</c:v>
                </c:pt>
                <c:pt idx="36">
                  <c:v>44470</c:v>
                </c:pt>
                <c:pt idx="37">
                  <c:v>44440</c:v>
                </c:pt>
                <c:pt idx="38">
                  <c:v>44409</c:v>
                </c:pt>
                <c:pt idx="39">
                  <c:v>44378</c:v>
                </c:pt>
                <c:pt idx="40">
                  <c:v>44348</c:v>
                </c:pt>
                <c:pt idx="41">
                  <c:v>44317</c:v>
                </c:pt>
                <c:pt idx="42">
                  <c:v>44287</c:v>
                </c:pt>
                <c:pt idx="43">
                  <c:v>44256</c:v>
                </c:pt>
                <c:pt idx="44">
                  <c:v>44228</c:v>
                </c:pt>
                <c:pt idx="45">
                  <c:v>44166</c:v>
                </c:pt>
                <c:pt idx="46">
                  <c:v>44136</c:v>
                </c:pt>
                <c:pt idx="47">
                  <c:v>44105</c:v>
                </c:pt>
                <c:pt idx="48">
                  <c:v>44075</c:v>
                </c:pt>
                <c:pt idx="49">
                  <c:v>44044</c:v>
                </c:pt>
                <c:pt idx="50">
                  <c:v>44013</c:v>
                </c:pt>
                <c:pt idx="51">
                  <c:v>43983</c:v>
                </c:pt>
                <c:pt idx="52">
                  <c:v>43952</c:v>
                </c:pt>
                <c:pt idx="53">
                  <c:v>43922</c:v>
                </c:pt>
                <c:pt idx="54">
                  <c:v>43891</c:v>
                </c:pt>
                <c:pt idx="55">
                  <c:v>43862</c:v>
                </c:pt>
              </c:numCache>
            </c:numRef>
          </c:cat>
          <c:val>
            <c:numRef>
              <c:f>'Unstructured data'!$U$78:$BX$78</c:f>
              <c:numCache>
                <c:formatCode>0.00%</c:formatCode>
                <c:ptCount val="56"/>
                <c:pt idx="0">
                  <c:v>4.1000000000000002E-2</c:v>
                </c:pt>
                <c:pt idx="1">
                  <c:v>3.2000000000000001E-2</c:v>
                </c:pt>
                <c:pt idx="2">
                  <c:v>3.3000000000000002E-2</c:v>
                </c:pt>
                <c:pt idx="3">
                  <c:v>3.4000000000000002E-2</c:v>
                </c:pt>
                <c:pt idx="4">
                  <c:v>3.4000000000000002E-2</c:v>
                </c:pt>
                <c:pt idx="5">
                  <c:v>3.4000000000000002E-2</c:v>
                </c:pt>
                <c:pt idx="6">
                  <c:v>3.5999999999999997E-2</c:v>
                </c:pt>
                <c:pt idx="7">
                  <c:v>3.9E-2</c:v>
                </c:pt>
                <c:pt idx="8">
                  <c:v>0.04</c:v>
                </c:pt>
                <c:pt idx="9">
                  <c:v>4.2000000000000003E-2</c:v>
                </c:pt>
                <c:pt idx="10">
                  <c:v>4.4999999999999998E-2</c:v>
                </c:pt>
                <c:pt idx="11">
                  <c:v>4.2000000000000003E-2</c:v>
                </c:pt>
                <c:pt idx="12">
                  <c:v>0.03</c:v>
                </c:pt>
                <c:pt idx="13">
                  <c:v>2.9000000000000001E-2</c:v>
                </c:pt>
                <c:pt idx="14">
                  <c:v>2.9000000000000001E-2</c:v>
                </c:pt>
                <c:pt idx="15">
                  <c:v>3.1E-2</c:v>
                </c:pt>
                <c:pt idx="16">
                  <c:v>3.2000000000000001E-2</c:v>
                </c:pt>
                <c:pt idx="17">
                  <c:v>3.4000000000000002E-2</c:v>
                </c:pt>
                <c:pt idx="18">
                  <c:v>3.7999999999999999E-2</c:v>
                </c:pt>
                <c:pt idx="19">
                  <c:v>0.04</c:v>
                </c:pt>
                <c:pt idx="20">
                  <c:v>4.7E-2</c:v>
                </c:pt>
                <c:pt idx="21">
                  <c:v>5.0999999999999997E-2</c:v>
                </c:pt>
                <c:pt idx="22">
                  <c:v>5.5E-2</c:v>
                </c:pt>
                <c:pt idx="23">
                  <c:v>5.0999999999999997E-2</c:v>
                </c:pt>
                <c:pt idx="24">
                  <c:v>5.2999999999999999E-2</c:v>
                </c:pt>
                <c:pt idx="25">
                  <c:v>5.8000000000000003E-2</c:v>
                </c:pt>
                <c:pt idx="26">
                  <c:v>5.8999999999999997E-2</c:v>
                </c:pt>
                <c:pt idx="27">
                  <c:v>5.8000000000000003E-2</c:v>
                </c:pt>
                <c:pt idx="28">
                  <c:v>5.7000000000000002E-2</c:v>
                </c:pt>
                <c:pt idx="29">
                  <c:v>6.0999999999999999E-2</c:v>
                </c:pt>
                <c:pt idx="30">
                  <c:v>6.2E-2</c:v>
                </c:pt>
                <c:pt idx="31">
                  <c:v>6.8000000000000005E-2</c:v>
                </c:pt>
                <c:pt idx="32">
                  <c:v>9.2999999999999999E-2</c:v>
                </c:pt>
                <c:pt idx="33">
                  <c:v>0.122</c:v>
                </c:pt>
                <c:pt idx="34">
                  <c:v>4.9000000000000002E-2</c:v>
                </c:pt>
                <c:pt idx="35">
                  <c:v>5.1999999999999998E-2</c:v>
                </c:pt>
                <c:pt idx="36">
                  <c:v>6.0999999999999999E-2</c:v>
                </c:pt>
                <c:pt idx="37">
                  <c:v>7.2999999999999995E-2</c:v>
                </c:pt>
                <c:pt idx="38">
                  <c:v>8.8999999999999996E-2</c:v>
                </c:pt>
                <c:pt idx="39">
                  <c:v>0.10299999999999999</c:v>
                </c:pt>
                <c:pt idx="40">
                  <c:v>0.126</c:v>
                </c:pt>
                <c:pt idx="41">
                  <c:v>0.154</c:v>
                </c:pt>
                <c:pt idx="42">
                  <c:v>0.19900000000000001</c:v>
                </c:pt>
                <c:pt idx="43">
                  <c:v>0.25600000000000001</c:v>
                </c:pt>
                <c:pt idx="44">
                  <c:v>0.35</c:v>
                </c:pt>
                <c:pt idx="45">
                  <c:v>2.9000000000000001E-2</c:v>
                </c:pt>
                <c:pt idx="46">
                  <c:v>2.5999999999999999E-2</c:v>
                </c:pt>
                <c:pt idx="47">
                  <c:v>1.7999999999999999E-2</c:v>
                </c:pt>
                <c:pt idx="48">
                  <c:v>8.0000000000000002E-3</c:v>
                </c:pt>
                <c:pt idx="49">
                  <c:v>-3.0000000000000001E-3</c:v>
                </c:pt>
                <c:pt idx="50">
                  <c:v>-1.6E-2</c:v>
                </c:pt>
                <c:pt idx="51">
                  <c:v>-3.1E-2</c:v>
                </c:pt>
                <c:pt idx="52">
                  <c:v>-6.3E-2</c:v>
                </c:pt>
                <c:pt idx="53">
                  <c:v>-0.10299999999999999</c:v>
                </c:pt>
                <c:pt idx="54">
                  <c:v>-0.161</c:v>
                </c:pt>
                <c:pt idx="55">
                  <c:v>-0.245</c:v>
                </c:pt>
              </c:numCache>
            </c:numRef>
          </c:val>
          <c:extLst>
            <c:ext xmlns:c16="http://schemas.microsoft.com/office/drawing/2014/chart" uri="{C3380CC4-5D6E-409C-BE32-E72D297353CC}">
              <c16:uniqueId val="{00000000-5FBF-D341-BC62-66F1452A40DB}"/>
            </c:ext>
          </c:extLst>
        </c:ser>
        <c:dLbls>
          <c:showLegendKey val="0"/>
          <c:showVal val="0"/>
          <c:showCatName val="0"/>
          <c:showSerName val="0"/>
          <c:showPercent val="0"/>
          <c:showBubbleSize val="0"/>
        </c:dLbls>
        <c:gapWidth val="66"/>
        <c:overlap val="-22"/>
        <c:axId val="773450191"/>
        <c:axId val="527643871"/>
      </c:barChart>
      <c:dateAx>
        <c:axId val="773450191"/>
        <c:scaling>
          <c:orientation val="minMax"/>
        </c:scaling>
        <c:delete val="0"/>
        <c:axPos val="b"/>
        <c:numFmt formatCode="mmm\-yy" sourceLinked="1"/>
        <c:majorTickMark val="out"/>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527643871"/>
        <c:crosses val="autoZero"/>
        <c:auto val="1"/>
        <c:lblOffset val="100"/>
        <c:baseTimeUnit val="months"/>
      </c:dateAx>
      <c:valAx>
        <c:axId val="527643871"/>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773450191"/>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'Unstructured data'!$B$16</c:f>
              <c:strCache>
                <c:ptCount val="1"/>
                <c:pt idx="0">
                  <c:v>Budget Balance (% of GDP)</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0"/>
            <c:dispEq val="0"/>
          </c:trendline>
          <c:val>
            <c:numRef>
              <c:f>'Unstructured data'!$C$16:$H$16</c:f>
              <c:numCache>
                <c:formatCode>0.0%</c:formatCode>
                <c:ptCount val="6"/>
                <c:pt idx="0">
                  <c:v>-4.6111655398698097E-2</c:v>
                </c:pt>
                <c:pt idx="1">
                  <c:v>-4.4641937707066204E-2</c:v>
                </c:pt>
                <c:pt idx="2">
                  <c:v>-0.05</c:v>
                </c:pt>
                <c:pt idx="3">
                  <c:v>-5.7500000000000002E-2</c:v>
                </c:pt>
                <c:pt idx="4">
                  <c:v>-5.7000000000000002E-2</c:v>
                </c:pt>
                <c:pt idx="5">
                  <c:v>-4.8499999999999995E-2</c:v>
                </c:pt>
              </c:numCache>
            </c:numRef>
          </c:val>
          <c:smooth val="0"/>
          <c:extLst>
            <c:ext xmlns:c16="http://schemas.microsoft.com/office/drawing/2014/chart" uri="{C3380CC4-5D6E-409C-BE32-E72D297353CC}">
              <c16:uniqueId val="{00000000-0842-8B49-84A0-1C91197AA607}"/>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22115184"/>
        <c:axId val="2040747039"/>
      </c:lineChart>
      <c:catAx>
        <c:axId val="322115184"/>
        <c:scaling>
          <c:orientation val="minMax"/>
        </c:scaling>
        <c:delete val="0"/>
        <c:axPos val="b"/>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2040747039"/>
        <c:crosses val="autoZero"/>
        <c:auto val="1"/>
        <c:lblAlgn val="ctr"/>
        <c:lblOffset val="100"/>
        <c:noMultiLvlLbl val="0"/>
      </c:catAx>
      <c:valAx>
        <c:axId val="2040747039"/>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322115184"/>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'Unstructured data'!$B$15</c:f>
              <c:strCache>
                <c:ptCount val="1"/>
                <c:pt idx="0">
                  <c:v>Unemployment Rate (%)</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1"/>
            <c:dispEq val="1"/>
            <c:trendlineLbl>
              <c:layout>
                <c:manualLayout>
                  <c:x val="8.7988407699037624E-2"/>
                  <c:y val="-0.3621299941673957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trendlineLbl>
          </c:trendline>
          <c:val>
            <c:numRef>
              <c:f>'Unstructured data'!$C$15:$H$15</c:f>
              <c:numCache>
                <c:formatCode>0.0%</c:formatCode>
                <c:ptCount val="6"/>
                <c:pt idx="0">
                  <c:v>5.5E-2</c:v>
                </c:pt>
                <c:pt idx="1">
                  <c:v>5.2000000000000005E-2</c:v>
                </c:pt>
                <c:pt idx="2">
                  <c:v>5.0999999999999997E-2</c:v>
                </c:pt>
                <c:pt idx="3">
                  <c:v>5.0999999999999997E-2</c:v>
                </c:pt>
                <c:pt idx="4">
                  <c:v>4.9000000000000002E-2</c:v>
                </c:pt>
                <c:pt idx="5">
                  <c:v>4.8000000000000001E-2</c:v>
                </c:pt>
              </c:numCache>
            </c:numRef>
          </c:val>
          <c:smooth val="0"/>
          <c:extLst>
            <c:ext xmlns:c16="http://schemas.microsoft.com/office/drawing/2014/chart" uri="{C3380CC4-5D6E-409C-BE32-E72D297353CC}">
              <c16:uniqueId val="{00000000-04AD-A245-8685-C165F166E968}"/>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256460863"/>
        <c:axId val="1339811663"/>
      </c:lineChart>
      <c:catAx>
        <c:axId val="25646086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339811663"/>
        <c:crosses val="autoZero"/>
        <c:auto val="1"/>
        <c:lblAlgn val="ctr"/>
        <c:lblOffset val="100"/>
        <c:noMultiLvlLbl val="0"/>
      </c:catAx>
      <c:valAx>
        <c:axId val="1339811663"/>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256460863"/>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title>
    <c:autoTitleDeleted val="0"/>
    <c:plotArea>
      <c:layout/>
      <c:areaChart>
        <c:grouping val="stacked"/>
        <c:varyColors val="0"/>
        <c:ser>
          <c:idx val="0"/>
          <c:order val="0"/>
          <c:tx>
            <c:strRef>
              <c:f>'Unstructured data'!$H$142</c:f>
              <c:strCache>
                <c:ptCount val="1"/>
                <c:pt idx="0">
                  <c:v>Retail Sales YoY</c:v>
                </c:pt>
              </c:strCache>
            </c:strRef>
          </c:tx>
          <c:spPr>
            <a:solidFill>
              <a:schemeClr val="tx2"/>
            </a:solidFill>
            <a:ln>
              <a:noFill/>
            </a:ln>
            <a:effectLst/>
          </c:spPr>
          <c:cat>
            <c:numRef>
              <c:f>'Unstructured data'!$I$141:$BD$141</c:f>
              <c:numCache>
                <c:formatCode>mmm\-yy</c:formatCode>
                <c:ptCount val="48"/>
                <c:pt idx="0">
                  <c:v>44287</c:v>
                </c:pt>
                <c:pt idx="1">
                  <c:v>44317</c:v>
                </c:pt>
                <c:pt idx="2">
                  <c:v>44348</c:v>
                </c:pt>
                <c:pt idx="3">
                  <c:v>44378</c:v>
                </c:pt>
                <c:pt idx="4">
                  <c:v>44409</c:v>
                </c:pt>
                <c:pt idx="5">
                  <c:v>44440</c:v>
                </c:pt>
                <c:pt idx="6">
                  <c:v>44470</c:v>
                </c:pt>
                <c:pt idx="7">
                  <c:v>44501</c:v>
                </c:pt>
                <c:pt idx="8">
                  <c:v>44531</c:v>
                </c:pt>
                <c:pt idx="9">
                  <c:v>44562</c:v>
                </c:pt>
                <c:pt idx="10">
                  <c:v>44593</c:v>
                </c:pt>
                <c:pt idx="11">
                  <c:v>44621</c:v>
                </c:pt>
                <c:pt idx="12">
                  <c:v>44652</c:v>
                </c:pt>
                <c:pt idx="13">
                  <c:v>44682</c:v>
                </c:pt>
                <c:pt idx="14">
                  <c:v>44713</c:v>
                </c:pt>
                <c:pt idx="15">
                  <c:v>44743</c:v>
                </c:pt>
                <c:pt idx="16">
                  <c:v>44774</c:v>
                </c:pt>
                <c:pt idx="17">
                  <c:v>44805</c:v>
                </c:pt>
                <c:pt idx="18">
                  <c:v>44835</c:v>
                </c:pt>
                <c:pt idx="19">
                  <c:v>44866</c:v>
                </c:pt>
                <c:pt idx="20">
                  <c:v>44896</c:v>
                </c:pt>
                <c:pt idx="21">
                  <c:v>44927</c:v>
                </c:pt>
                <c:pt idx="22">
                  <c:v>44958</c:v>
                </c:pt>
                <c:pt idx="23">
                  <c:v>44986</c:v>
                </c:pt>
                <c:pt idx="24">
                  <c:v>45017</c:v>
                </c:pt>
                <c:pt idx="25">
                  <c:v>45047</c:v>
                </c:pt>
                <c:pt idx="26">
                  <c:v>45078</c:v>
                </c:pt>
                <c:pt idx="27">
                  <c:v>45108</c:v>
                </c:pt>
                <c:pt idx="28">
                  <c:v>45139</c:v>
                </c:pt>
                <c:pt idx="29">
                  <c:v>45170</c:v>
                </c:pt>
                <c:pt idx="30">
                  <c:v>45200</c:v>
                </c:pt>
                <c:pt idx="31">
                  <c:v>45231</c:v>
                </c:pt>
                <c:pt idx="32">
                  <c:v>45261</c:v>
                </c:pt>
                <c:pt idx="33">
                  <c:v>45292</c:v>
                </c:pt>
                <c:pt idx="34">
                  <c:v>45323</c:v>
                </c:pt>
                <c:pt idx="35">
                  <c:v>45352</c:v>
                </c:pt>
                <c:pt idx="36">
                  <c:v>45383</c:v>
                </c:pt>
                <c:pt idx="37">
                  <c:v>45413</c:v>
                </c:pt>
                <c:pt idx="38">
                  <c:v>45444</c:v>
                </c:pt>
                <c:pt idx="39">
                  <c:v>45474</c:v>
                </c:pt>
                <c:pt idx="40">
                  <c:v>45505</c:v>
                </c:pt>
                <c:pt idx="41">
                  <c:v>45536</c:v>
                </c:pt>
                <c:pt idx="42">
                  <c:v>45566</c:v>
                </c:pt>
                <c:pt idx="43">
                  <c:v>45597</c:v>
                </c:pt>
                <c:pt idx="44">
                  <c:v>45627</c:v>
                </c:pt>
                <c:pt idx="45">
                  <c:v>45658</c:v>
                </c:pt>
                <c:pt idx="46">
                  <c:v>45689</c:v>
                </c:pt>
                <c:pt idx="47">
                  <c:v>45717</c:v>
                </c:pt>
              </c:numCache>
            </c:numRef>
          </c:cat>
          <c:val>
            <c:numRef>
              <c:f>'Unstructured data'!$I$142:$BD$142</c:f>
              <c:numCache>
                <c:formatCode>0.00%</c:formatCode>
                <c:ptCount val="48"/>
                <c:pt idx="0">
                  <c:v>4.2999999999999997E-2</c:v>
                </c:pt>
                <c:pt idx="1">
                  <c:v>0.05</c:v>
                </c:pt>
                <c:pt idx="2">
                  <c:v>4.5999999999999999E-2</c:v>
                </c:pt>
                <c:pt idx="3">
                  <c:v>0.33800000000000002</c:v>
                </c:pt>
                <c:pt idx="4">
                  <c:v>0.34200000000000003</c:v>
                </c:pt>
                <c:pt idx="5">
                  <c:v>0.17699999999999999</c:v>
                </c:pt>
                <c:pt idx="6">
                  <c:v>0.124</c:v>
                </c:pt>
                <c:pt idx="7">
                  <c:v>0.121</c:v>
                </c:pt>
                <c:pt idx="8">
                  <c:v>8.5000000000000006E-2</c:v>
                </c:pt>
                <c:pt idx="9">
                  <c:v>2.5000000000000001E-2</c:v>
                </c:pt>
                <c:pt idx="10">
                  <c:v>4.3999999999999997E-2</c:v>
                </c:pt>
                <c:pt idx="11">
                  <c:v>4.9000000000000002E-2</c:v>
                </c:pt>
                <c:pt idx="12">
                  <c:v>3.9E-2</c:v>
                </c:pt>
                <c:pt idx="13">
                  <c:v>1.7000000000000001E-2</c:v>
                </c:pt>
                <c:pt idx="14">
                  <c:v>6.7000000000000004E-2</c:v>
                </c:pt>
                <c:pt idx="15">
                  <c:v>-3.5000000000000003E-2</c:v>
                </c:pt>
                <c:pt idx="16">
                  <c:v>-0.111</c:v>
                </c:pt>
                <c:pt idx="17">
                  <c:v>-6.7000000000000004E-2</c:v>
                </c:pt>
                <c:pt idx="18">
                  <c:v>3.1E-2</c:v>
                </c:pt>
                <c:pt idx="19">
                  <c:v>2.7E-2</c:v>
                </c:pt>
                <c:pt idx="20">
                  <c:v>5.3999999999999999E-2</c:v>
                </c:pt>
                <c:pt idx="21">
                  <c:v>2.5000000000000001E-2</c:v>
                </c:pt>
                <c:pt idx="22">
                  <c:v>-5.0000000000000001E-3</c:v>
                </c:pt>
                <c:pt idx="23">
                  <c:v>-5.8999999999999997E-2</c:v>
                </c:pt>
                <c:pt idx="24">
                  <c:v>-1.7999999999999999E-2</c:v>
                </c:pt>
                <c:pt idx="25">
                  <c:v>3.5000000000000003E-2</c:v>
                </c:pt>
                <c:pt idx="26">
                  <c:v>0.106</c:v>
                </c:pt>
                <c:pt idx="27">
                  <c:v>0.184</c:v>
                </c:pt>
                <c:pt idx="28">
                  <c:v>0.127</c:v>
                </c:pt>
                <c:pt idx="29">
                  <c:v>3.1E-2</c:v>
                </c:pt>
                <c:pt idx="30">
                  <c:v>2.5000000000000001E-2</c:v>
                </c:pt>
                <c:pt idx="31">
                  <c:v>4.5999999999999999E-2</c:v>
                </c:pt>
                <c:pt idx="32">
                  <c:v>5.5E-2</c:v>
                </c:pt>
                <c:pt idx="33">
                  <c:v>7.5999999999999998E-2</c:v>
                </c:pt>
                <c:pt idx="34">
                  <c:v>0.10100000000000001</c:v>
                </c:pt>
                <c:pt idx="35">
                  <c:v>7.3999999999999996E-2</c:v>
                </c:pt>
                <c:pt idx="36">
                  <c:v>5.5E-2</c:v>
                </c:pt>
                <c:pt idx="37">
                  <c:v>3.1E-2</c:v>
                </c:pt>
                <c:pt idx="38">
                  <c:v>2.3E-2</c:v>
                </c:pt>
                <c:pt idx="39">
                  <c:v>3.6999999999999998E-2</c:v>
                </c:pt>
                <c:pt idx="40">
                  <c:v>0.02</c:v>
                </c:pt>
                <c:pt idx="41">
                  <c:v>2.7E-2</c:v>
                </c:pt>
                <c:pt idx="42">
                  <c:v>2.1000000000000001E-2</c:v>
                </c:pt>
                <c:pt idx="43">
                  <c:v>3.2000000000000001E-2</c:v>
                </c:pt>
                <c:pt idx="44">
                  <c:v>4.8000000000000001E-2</c:v>
                </c:pt>
                <c:pt idx="45">
                  <c:v>0.03</c:v>
                </c:pt>
                <c:pt idx="46">
                  <c:v>3.6999999999999998E-2</c:v>
                </c:pt>
                <c:pt idx="47">
                  <c:v>0.04</c:v>
                </c:pt>
              </c:numCache>
            </c:numRef>
          </c:val>
          <c:extLst>
            <c:ext xmlns:c16="http://schemas.microsoft.com/office/drawing/2014/chart" uri="{C3380CC4-5D6E-409C-BE32-E72D297353CC}">
              <c16:uniqueId val="{00000000-5FF7-4849-A4FC-3B797F25084A}"/>
            </c:ext>
          </c:extLst>
        </c:ser>
        <c:dLbls>
          <c:showLegendKey val="0"/>
          <c:showVal val="0"/>
          <c:showCatName val="0"/>
          <c:showSerName val="0"/>
          <c:showPercent val="0"/>
          <c:showBubbleSize val="0"/>
        </c:dLbls>
        <c:axId val="967487343"/>
        <c:axId val="1853733551"/>
      </c:areaChart>
      <c:dateAx>
        <c:axId val="967487343"/>
        <c:scaling>
          <c:orientation val="minMax"/>
        </c:scaling>
        <c:delete val="0"/>
        <c:axPos val="b"/>
        <c:numFmt formatCode="mmm\-yy"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1853733551"/>
        <c:crosses val="autoZero"/>
        <c:auto val="1"/>
        <c:lblOffset val="100"/>
        <c:baseTimeUnit val="months"/>
      </c:dateAx>
      <c:valAx>
        <c:axId val="1853733551"/>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967487343"/>
        <c:crosses val="autoZero"/>
        <c:crossBetween val="midCat"/>
      </c:valAx>
      <c:spPr>
        <a:noFill/>
        <a:ln>
          <a:noFill/>
        </a:ln>
        <a:effectLst/>
      </c:spPr>
    </c:plotArea>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'Unstructured data'!$N$171</c:f>
              <c:strCache>
                <c:ptCount val="1"/>
                <c:pt idx="0">
                  <c:v>Consumer confidence</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cat>
            <c:numRef>
              <c:f>'Unstructured data'!$O$170:$W$170</c:f>
              <c:numCache>
                <c:formatCode>mmm\-yy</c:formatCode>
                <c:ptCount val="9"/>
                <c:pt idx="0">
                  <c:v>44197</c:v>
                </c:pt>
                <c:pt idx="1">
                  <c:v>44378</c:v>
                </c:pt>
                <c:pt idx="2">
                  <c:v>44562</c:v>
                </c:pt>
                <c:pt idx="3">
                  <c:v>44743</c:v>
                </c:pt>
                <c:pt idx="4">
                  <c:v>44927</c:v>
                </c:pt>
                <c:pt idx="5">
                  <c:v>45108</c:v>
                </c:pt>
                <c:pt idx="6">
                  <c:v>45292</c:v>
                </c:pt>
                <c:pt idx="7">
                  <c:v>45474</c:v>
                </c:pt>
                <c:pt idx="8">
                  <c:v>45658</c:v>
                </c:pt>
              </c:numCache>
            </c:numRef>
          </c:cat>
          <c:val>
            <c:numRef>
              <c:f>'Unstructured data'!$O$171:$W$171</c:f>
              <c:numCache>
                <c:formatCode>General</c:formatCode>
                <c:ptCount val="9"/>
                <c:pt idx="0">
                  <c:v>122.8</c:v>
                </c:pt>
                <c:pt idx="1">
                  <c:v>117.8</c:v>
                </c:pt>
                <c:pt idx="2">
                  <c:v>121.5</c:v>
                </c:pt>
                <c:pt idx="3">
                  <c:v>87.9</c:v>
                </c:pt>
                <c:pt idx="4">
                  <c:v>91.2</c:v>
                </c:pt>
                <c:pt idx="5">
                  <c:v>86.4</c:v>
                </c:pt>
                <c:pt idx="6">
                  <c:v>88.9</c:v>
                </c:pt>
                <c:pt idx="7">
                  <c:v>86</c:v>
                </c:pt>
                <c:pt idx="8">
                  <c:v>87.5</c:v>
                </c:pt>
              </c:numCache>
            </c:numRef>
          </c:val>
          <c:smooth val="0"/>
          <c:extLst>
            <c:ext xmlns:c16="http://schemas.microsoft.com/office/drawing/2014/chart" uri="{C3380CC4-5D6E-409C-BE32-E72D297353CC}">
              <c16:uniqueId val="{00000000-B05F-1740-B6F5-A0F074A69377}"/>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278056031"/>
        <c:axId val="15850400"/>
      </c:lineChart>
      <c:dateAx>
        <c:axId val="1278056031"/>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5850400"/>
        <c:crosses val="autoZero"/>
        <c:auto val="1"/>
        <c:lblOffset val="100"/>
        <c:baseTimeUnit val="months"/>
      </c:dateAx>
      <c:valAx>
        <c:axId val="15850400"/>
        <c:scaling>
          <c:orientation val="minMax"/>
          <c:min val="8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278056031"/>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r>
              <a:rPr lang="en-GB"/>
              <a:t>FDI as a % of GDP</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0"/>
            <c:dispEq val="0"/>
          </c:trendline>
          <c:cat>
            <c:strRef>
              <c:f>'Unstructured data'!$AY$162:$BU$162</c:f>
              <c:strCache>
                <c:ptCount val="23"/>
                <c:pt idx="0">
                  <c:v>2000</c:v>
                </c:pt>
                <c:pt idx="1">
                  <c:v>2001</c:v>
                </c:pt>
                <c:pt idx="2">
                  <c:v>2002</c:v>
                </c:pt>
                <c:pt idx="3">
                  <c:v>2003</c:v>
                </c:pt>
                <c:pt idx="4">
                  <c:v>2004</c:v>
                </c:pt>
                <c:pt idx="5">
                  <c:v>2005</c:v>
                </c:pt>
                <c:pt idx="6">
                  <c:v>2007</c:v>
                </c:pt>
                <c:pt idx="7">
                  <c:v>2008</c:v>
                </c:pt>
                <c:pt idx="8">
                  <c:v>2009</c:v>
                </c:pt>
                <c:pt idx="9">
                  <c:v>2010</c:v>
                </c:pt>
                <c:pt idx="10">
                  <c:v>2011</c:v>
                </c:pt>
                <c:pt idx="11">
                  <c:v>2012</c:v>
                </c:pt>
                <c:pt idx="12">
                  <c:v>2013</c:v>
                </c:pt>
                <c:pt idx="13">
                  <c:v>2014</c:v>
                </c:pt>
                <c:pt idx="14">
                  <c:v>2015</c:v>
                </c:pt>
                <c:pt idx="15">
                  <c:v>2016</c:v>
                </c:pt>
                <c:pt idx="16">
                  <c:v>2017</c:v>
                </c:pt>
                <c:pt idx="17">
                  <c:v>2018</c:v>
                </c:pt>
                <c:pt idx="18">
                  <c:v>2019</c:v>
                </c:pt>
                <c:pt idx="19">
                  <c:v>2020</c:v>
                </c:pt>
                <c:pt idx="20">
                  <c:v>2021</c:v>
                </c:pt>
                <c:pt idx="21">
                  <c:v>2022</c:v>
                </c:pt>
                <c:pt idx="22">
                  <c:v>2023</c:v>
                </c:pt>
              </c:strCache>
            </c:strRef>
          </c:cat>
          <c:val>
            <c:numRef>
              <c:f>'Unstructured data'!$AY$163:$BU$163</c:f>
              <c:numCache>
                <c:formatCode>General</c:formatCode>
                <c:ptCount val="23"/>
                <c:pt idx="0">
                  <c:v>3.4751259025677368</c:v>
                </c:pt>
                <c:pt idx="1">
                  <c:v>3.512988538509803</c:v>
                </c:pt>
                <c:pt idx="2">
                  <c:v>3.6090811349129797</c:v>
                </c:pt>
                <c:pt idx="3">
                  <c:v>3.4874188992923285</c:v>
                </c:pt>
                <c:pt idx="4">
                  <c:v>3.4836415346297613</c:v>
                </c:pt>
                <c:pt idx="5">
                  <c:v>4.5542634822362125</c:v>
                </c:pt>
                <c:pt idx="6">
                  <c:v>4.400983342192883</c:v>
                </c:pt>
                <c:pt idx="7">
                  <c:v>3.7336107105615071</c:v>
                </c:pt>
                <c:pt idx="8">
                  <c:v>2.5688943073334745</c:v>
                </c:pt>
                <c:pt idx="9">
                  <c:v>4.0035445686611748</c:v>
                </c:pt>
                <c:pt idx="10">
                  <c:v>3.70880651655626</c:v>
                </c:pt>
                <c:pt idx="11">
                  <c:v>2.8271053355137941</c:v>
                </c:pt>
                <c:pt idx="12">
                  <c:v>3.0398548626027115</c:v>
                </c:pt>
                <c:pt idx="13">
                  <c:v>2.5592476104139141</c:v>
                </c:pt>
                <c:pt idx="14">
                  <c:v>2.1921777308600858</c:v>
                </c:pt>
                <c:pt idx="15">
                  <c:v>1.5556369988308534</c:v>
                </c:pt>
                <c:pt idx="16">
                  <c:v>1.3491236963321258</c:v>
                </c:pt>
                <c:pt idx="17">
                  <c:v>1.6938942844651708</c:v>
                </c:pt>
                <c:pt idx="18">
                  <c:v>1.3107159324794762</c:v>
                </c:pt>
                <c:pt idx="19">
                  <c:v>1.7231755486290639</c:v>
                </c:pt>
                <c:pt idx="20">
                  <c:v>1.9307862229453916</c:v>
                </c:pt>
                <c:pt idx="21">
                  <c:v>1.0636735299652831</c:v>
                </c:pt>
                <c:pt idx="22">
                  <c:v>0.2401135170474987</c:v>
                </c:pt>
              </c:numCache>
            </c:numRef>
          </c:val>
          <c:smooth val="0"/>
          <c:extLst>
            <c:ext xmlns:c16="http://schemas.microsoft.com/office/drawing/2014/chart" uri="{C3380CC4-5D6E-409C-BE32-E72D297353CC}">
              <c16:uniqueId val="{00000001-2423-6E43-9B5C-F3BB7A5F98BE}"/>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255897935"/>
        <c:crosses val="autoZero"/>
        <c:auto val="1"/>
        <c:lblAlgn val="ctr"/>
        <c:lblOffset val="100"/>
        <c:noMultiLvlLbl val="0"/>
      </c:catAx>
      <c:valAx>
        <c:axId val="255897935"/>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r>
              <a:rPr lang="en-US"/>
              <a:t>Yield Curve %</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scatterChart>
        <c:scatterStyle val="lineMarker"/>
        <c:varyColors val="0"/>
        <c:ser>
          <c:idx val="0"/>
          <c:order val="0"/>
          <c:tx>
            <c:strRef>
              <c:f>[1]sheet1!$I$6</c:f>
              <c:strCache>
                <c:ptCount val="1"/>
              </c:strCache>
            </c:strRef>
          </c:tx>
          <c:spPr>
            <a:ln w="12700" cap="sq" cmpd="sng" algn="ctr">
              <a:solidFill>
                <a:schemeClr val="tx2"/>
              </a:solidFill>
              <a:prstDash val="solid"/>
              <a:miter lim="800000"/>
            </a:ln>
            <a:effectLst/>
          </c:spPr>
          <c:marker>
            <c:symbol val="diamond"/>
            <c:size val="5"/>
            <c:spPr>
              <a:solidFill>
                <a:schemeClr val="tx2"/>
              </a:solidFill>
              <a:ln w="9525" cap="flat" cmpd="sng" algn="ctr">
                <a:solidFill>
                  <a:schemeClr val="tx2"/>
                </a:solidFill>
                <a:round/>
              </a:ln>
              <a:effectLst/>
            </c:spPr>
          </c:marker>
          <c:xVal>
            <c:numRef>
              <c:f>[1]sheet1!$J$5:$Z$5</c:f>
              <c:numCache>
                <c:formatCode>General</c:formatCode>
                <c:ptCount val="17"/>
              </c:numCache>
            </c:numRef>
          </c:xVal>
          <c:yVal>
            <c:numRef>
              <c:f>[1]sheet1!$J$6:$Z$6</c:f>
              <c:numCache>
                <c:formatCode>General</c:formatCode>
                <c:ptCount val="17"/>
              </c:numCache>
            </c:numRef>
          </c:yVal>
          <c:smooth val="0"/>
          <c:extLst>
            <c:ext xmlns:c16="http://schemas.microsoft.com/office/drawing/2014/chart" uri="{C3380CC4-5D6E-409C-BE32-E72D297353CC}">
              <c16:uniqueId val="{00000000-7D17-C44D-B656-068C20B3CD59}"/>
            </c:ext>
          </c:extLst>
        </c:ser>
        <c:dLbls>
          <c:showLegendKey val="0"/>
          <c:showVal val="0"/>
          <c:showCatName val="0"/>
          <c:showSerName val="0"/>
          <c:showPercent val="0"/>
          <c:showBubbleSize val="0"/>
        </c:dLbls>
        <c:axId val="428696464"/>
        <c:axId val="427953856"/>
      </c:scatterChart>
      <c:valAx>
        <c:axId val="428696464"/>
        <c:scaling>
          <c:orientation val="minMax"/>
          <c:max val="50"/>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rnd">
            <a:solidFill>
              <a:schemeClr val="dk1">
                <a:lumMod val="20000"/>
                <a:lumOff val="80000"/>
              </a:schemeClr>
            </a:solidFill>
            <a:round/>
          </a:ln>
          <a:effectLst/>
        </c:spPr>
        <c:txPr>
          <a:bodyPr rot="-60000000" spcFirstLastPara="1" vertOverflow="ellipsis" vert="horz" wrap="square" anchor="ctr" anchorCtr="1"/>
          <a:lstStyle/>
          <a:p>
            <a:pPr>
              <a:defRPr sz="900" b="0" i="0" u="none" strike="noStrike" kern="1200" spc="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427953856"/>
        <c:crosses val="autoZero"/>
        <c:crossBetween val="midCat"/>
      </c:valAx>
      <c:valAx>
        <c:axId val="427953856"/>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rnd">
            <a:solidFill>
              <a:schemeClr val="dk1">
                <a:lumMod val="25000"/>
                <a:lumOff val="75000"/>
              </a:schemeClr>
            </a:solidFill>
            <a:round/>
          </a:ln>
          <a:effectLst/>
        </c:spPr>
        <c:txPr>
          <a:bodyPr rot="-60000000" spcFirstLastPara="1" vertOverflow="ellipsis" vert="horz" wrap="square" anchor="ctr" anchorCtr="1"/>
          <a:lstStyle/>
          <a:p>
            <a:pPr>
              <a:defRPr sz="900" b="0" i="0" u="none" strike="noStrike" kern="1200" spc="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428696464"/>
        <c:crosses val="autoZero"/>
        <c:crossBetween val="midCat"/>
      </c:valAx>
      <c:spPr>
        <a:gradFill>
          <a:gsLst>
            <a:gs pos="100000">
              <a:schemeClr val="lt1">
                <a:lumMod val="95000"/>
              </a:schemeClr>
            </a:gs>
            <a:gs pos="0">
              <a:schemeClr val="lt1">
                <a:alpha val="0"/>
              </a:schemeClr>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'Unstructured data'!$AA$92</c:f>
              <c:strCache>
                <c:ptCount val="1"/>
                <c:pt idx="0">
                  <c:v>China Government Debt to GDP</c:v>
                </c:pt>
              </c:strCache>
            </c:strRef>
          </c:tx>
          <c:spPr>
            <a:ln w="22225" cap="rnd" cmpd="sng" algn="ctr">
              <a:solidFill>
                <a:schemeClr val="tx2"/>
              </a:solidFill>
              <a:round/>
            </a:ln>
            <a:effectLst/>
          </c:spPr>
          <c:marker>
            <c:symbol val="diamond"/>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exp"/>
            <c:dispRSqr val="1"/>
            <c:dispEq val="1"/>
            <c:trendlineLbl>
              <c:layout>
                <c:manualLayout>
                  <c:x val="-0.63534906579389994"/>
                  <c:y val="0.13745185626662193"/>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trendlineLbl>
          </c:trendline>
          <c:cat>
            <c:numRef>
              <c:f>'Unstructured data'!$AB$91:$AZ$91</c:f>
              <c:numCache>
                <c:formatCode>General</c:formatCode>
                <c:ptCount val="25"/>
                <c:pt idx="0">
                  <c:v>2000</c:v>
                </c:pt>
                <c:pt idx="1">
                  <c:v>2001</c:v>
                </c:pt>
                <c:pt idx="2">
                  <c:v>2002</c:v>
                </c:pt>
                <c:pt idx="3">
                  <c:v>2003</c:v>
                </c:pt>
                <c:pt idx="4">
                  <c:v>2004</c:v>
                </c:pt>
                <c:pt idx="5">
                  <c:v>2005</c:v>
                </c:pt>
                <c:pt idx="6">
                  <c:v>2006</c:v>
                </c:pt>
                <c:pt idx="7">
                  <c:v>2007</c:v>
                </c:pt>
                <c:pt idx="8">
                  <c:v>2008</c:v>
                </c:pt>
                <c:pt idx="9">
                  <c:v>2009</c:v>
                </c:pt>
                <c:pt idx="10">
                  <c:v>2010</c:v>
                </c:pt>
                <c:pt idx="11">
                  <c:v>2011</c:v>
                </c:pt>
                <c:pt idx="12">
                  <c:v>2012</c:v>
                </c:pt>
                <c:pt idx="13">
                  <c:v>2013</c:v>
                </c:pt>
                <c:pt idx="14">
                  <c:v>2014</c:v>
                </c:pt>
                <c:pt idx="15">
                  <c:v>2015</c:v>
                </c:pt>
                <c:pt idx="16">
                  <c:v>2016</c:v>
                </c:pt>
                <c:pt idx="17">
                  <c:v>2017</c:v>
                </c:pt>
                <c:pt idx="18">
                  <c:v>2018</c:v>
                </c:pt>
                <c:pt idx="19">
                  <c:v>2019</c:v>
                </c:pt>
                <c:pt idx="20">
                  <c:v>2020</c:v>
                </c:pt>
                <c:pt idx="21">
                  <c:v>2021</c:v>
                </c:pt>
                <c:pt idx="22">
                  <c:v>2022</c:v>
                </c:pt>
                <c:pt idx="23">
                  <c:v>2023</c:v>
                </c:pt>
                <c:pt idx="24">
                  <c:v>2024</c:v>
                </c:pt>
              </c:numCache>
            </c:numRef>
          </c:cat>
          <c:val>
            <c:numRef>
              <c:f>'Unstructured data'!$AB$92:$AZ$92</c:f>
              <c:numCache>
                <c:formatCode>0.0%</c:formatCode>
                <c:ptCount val="25"/>
                <c:pt idx="0">
                  <c:v>0.22986707158165998</c:v>
                </c:pt>
                <c:pt idx="1">
                  <c:v>0.24574619985396001</c:v>
                </c:pt>
                <c:pt idx="2">
                  <c:v>0.25915546185320998</c:v>
                </c:pt>
                <c:pt idx="3">
                  <c:v>0.26800320580365</c:v>
                </c:pt>
                <c:pt idx="4">
                  <c:v>0.26393225875390003</c:v>
                </c:pt>
                <c:pt idx="5">
                  <c:v>0.26311660523039998</c:v>
                </c:pt>
                <c:pt idx="6">
                  <c:v>0.25567919605306999</c:v>
                </c:pt>
                <c:pt idx="7">
                  <c:v>0.29164340446695003</c:v>
                </c:pt>
                <c:pt idx="8">
                  <c:v>0.27158797609572</c:v>
                </c:pt>
                <c:pt idx="9">
                  <c:v>0.34567022834095001</c:v>
                </c:pt>
                <c:pt idx="10">
                  <c:v>0.33924285542771004</c:v>
                </c:pt>
                <c:pt idx="11">
                  <c:v>0.33771605504578001</c:v>
                </c:pt>
                <c:pt idx="12">
                  <c:v>0.34393062352995996</c:v>
                </c:pt>
                <c:pt idx="13">
                  <c:v>0.37035285298532999</c:v>
                </c:pt>
                <c:pt idx="14">
                  <c:v>0.39969241127483002</c:v>
                </c:pt>
                <c:pt idx="15">
                  <c:v>0.41488823753818999</c:v>
                </c:pt>
                <c:pt idx="16">
                  <c:v>0.50700901426906997</c:v>
                </c:pt>
                <c:pt idx="17">
                  <c:v>0.54950620481766999</c:v>
                </c:pt>
                <c:pt idx="18">
                  <c:v>0.5665926946323</c:v>
                </c:pt>
                <c:pt idx="19">
                  <c:v>0.60403606474547</c:v>
                </c:pt>
                <c:pt idx="20">
                  <c:v>0.70155069163573003</c:v>
                </c:pt>
                <c:pt idx="21">
                  <c:v>0.71852265350435007</c:v>
                </c:pt>
                <c:pt idx="22">
                  <c:v>0.77392889563129996</c:v>
                </c:pt>
                <c:pt idx="23">
                  <c:v>0.84380851547773006</c:v>
                </c:pt>
                <c:pt idx="24">
                  <c:v>0.85699999999999998</c:v>
                </c:pt>
              </c:numCache>
            </c:numRef>
          </c:val>
          <c:smooth val="0"/>
          <c:extLst>
            <c:ext xmlns:c16="http://schemas.microsoft.com/office/drawing/2014/chart" uri="{C3380CC4-5D6E-409C-BE32-E72D297353CC}">
              <c16:uniqueId val="{00000000-1F69-1D42-AC58-F350F819BC89}"/>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91163216"/>
        <c:axId val="193701696"/>
      </c:lineChart>
      <c:catAx>
        <c:axId val="191163216"/>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93701696"/>
        <c:crosses val="autoZero"/>
        <c:auto val="1"/>
        <c:lblAlgn val="ctr"/>
        <c:lblOffset val="100"/>
        <c:noMultiLvlLbl val="0"/>
      </c:catAx>
      <c:valAx>
        <c:axId val="193701696"/>
        <c:scaling>
          <c:orientation val="minMax"/>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91163216"/>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r>
              <a:rPr lang="en-US"/>
              <a:t>Real GDP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title>
    <c:autoTitleDeleted val="0"/>
    <c:plotArea>
      <c:layout/>
      <c:barChart>
        <c:barDir val="col"/>
        <c:grouping val="clustered"/>
        <c:varyColors val="0"/>
        <c:ser>
          <c:idx val="1"/>
          <c:order val="1"/>
          <c:spPr>
            <a:solidFill>
              <a:schemeClr val="tx2"/>
            </a:solidFill>
            <a:ln>
              <a:noFill/>
            </a:ln>
            <a:effectLst/>
          </c:spPr>
          <c:invertIfNegative val="0"/>
          <c:dPt>
            <c:idx val="4"/>
            <c:invertIfNegative val="0"/>
            <c:bubble3D val="0"/>
            <c:spPr>
              <a:solidFill>
                <a:schemeClr val="tx2">
                  <a:lumMod val="60000"/>
                  <a:lumOff val="40000"/>
                </a:schemeClr>
              </a:solidFill>
              <a:ln>
                <a:noFill/>
              </a:ln>
              <a:effectLst/>
            </c:spPr>
            <c:extLst>
              <c:ext xmlns:c16="http://schemas.microsoft.com/office/drawing/2014/chart" uri="{C3380CC4-5D6E-409C-BE32-E72D297353CC}">
                <c16:uniqueId val="{00000001-6E29-FD45-A57A-E69F4032E877}"/>
              </c:ext>
            </c:extLst>
          </c:dPt>
          <c:dPt>
            <c:idx val="5"/>
            <c:invertIfNegative val="0"/>
            <c:bubble3D val="0"/>
            <c:spPr>
              <a:solidFill>
                <a:schemeClr val="tx2">
                  <a:lumMod val="60000"/>
                  <a:lumOff val="40000"/>
                </a:schemeClr>
              </a:solidFill>
              <a:ln>
                <a:noFill/>
              </a:ln>
              <a:effectLst/>
            </c:spPr>
            <c:extLst>
              <c:ext xmlns:c16="http://schemas.microsoft.com/office/drawing/2014/chart" uri="{C3380CC4-5D6E-409C-BE32-E72D297353CC}">
                <c16:uniqueId val="{00000003-6E29-FD45-A57A-E69F4032E877}"/>
              </c:ext>
            </c:extLst>
          </c:dPt>
          <c:cat>
            <c:strRef>
              <c:f>'Unstructured data'!$D$24:$I$24</c:f>
              <c:strCache>
                <c:ptCount val="6"/>
                <c:pt idx="0">
                  <c:v>CY '22</c:v>
                </c:pt>
                <c:pt idx="1">
                  <c:v>CY '23</c:v>
                </c:pt>
                <c:pt idx="2">
                  <c:v>CY '24</c:v>
                </c:pt>
                <c:pt idx="3">
                  <c:v>CY '25</c:v>
                </c:pt>
                <c:pt idx="4">
                  <c:v>CY '26</c:v>
                </c:pt>
                <c:pt idx="5">
                  <c:v>CY '27</c:v>
                </c:pt>
              </c:strCache>
            </c:strRef>
          </c:cat>
          <c:val>
            <c:numRef>
              <c:f>'Unstructured data'!$D$25:$I$25</c:f>
              <c:numCache>
                <c:formatCode>0.00</c:formatCode>
                <c:ptCount val="6"/>
                <c:pt idx="0">
                  <c:v>1.0295172413793103</c:v>
                </c:pt>
                <c:pt idx="1">
                  <c:v>1.0835632183908046</c:v>
                </c:pt>
                <c:pt idx="2">
                  <c:v>1.1377413793103448</c:v>
                </c:pt>
                <c:pt idx="3">
                  <c:v>1.1889397413793101</c:v>
                </c:pt>
                <c:pt idx="4">
                  <c:v>1.2388752105172411</c:v>
                </c:pt>
                <c:pt idx="5">
                  <c:v>1.2890496565431895</c:v>
                </c:pt>
              </c:numCache>
            </c:numRef>
          </c:val>
          <c:extLst>
            <c:ext xmlns:c16="http://schemas.microsoft.com/office/drawing/2014/chart" uri="{C3380CC4-5D6E-409C-BE32-E72D297353CC}">
              <c16:uniqueId val="{00000004-6E29-FD45-A57A-E69F4032E877}"/>
            </c:ext>
          </c:extLst>
        </c:ser>
        <c:dLbls>
          <c:showLegendKey val="0"/>
          <c:showVal val="0"/>
          <c:showCatName val="0"/>
          <c:showSerName val="0"/>
          <c:showPercent val="0"/>
          <c:showBubbleSize val="0"/>
        </c:dLbls>
        <c:gapWidth val="38"/>
        <c:overlap val="31"/>
        <c:axId val="684562639"/>
        <c:axId val="684564367"/>
      </c:barChart>
      <c:lineChart>
        <c:grouping val="standard"/>
        <c:varyColors val="0"/>
        <c:ser>
          <c:idx val="0"/>
          <c:order val="0"/>
          <c:spPr>
            <a:ln w="12700" cap="rnd">
              <a:solidFill>
                <a:srgbClr val="FF0000"/>
              </a:solidFill>
              <a:round/>
            </a:ln>
            <a:effectLst/>
          </c:spPr>
          <c:marker>
            <c:symbol val="triangle"/>
            <c:size val="5"/>
            <c:spPr>
              <a:solidFill>
                <a:srgbClr val="FF0000"/>
              </a:solidFill>
              <a:ln w="9525">
                <a:solidFill>
                  <a:srgbClr val="FF0000"/>
                </a:solidFill>
              </a:ln>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bg1"/>
                    </a:solidFill>
                    <a:latin typeface="Arial" panose="020B0604020202020204" pitchFamily="34" charset="0"/>
                    <a:ea typeface="+mn-ea"/>
                    <a:cs typeface="Arial" panose="020B0604020202020204" pitchFamily="34" charset="0"/>
                  </a:defRPr>
                </a:pPr>
                <a:endParaRPr lang="en-NL"/>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val>
            <c:numRef>
              <c:f>'Unstructured data'!$D$26:$I$26</c:f>
              <c:numCache>
                <c:formatCode>0.0%</c:formatCode>
                <c:ptCount val="6"/>
                <c:pt idx="0">
                  <c:v>2.9517241379310302E-2</c:v>
                </c:pt>
                <c:pt idx="1">
                  <c:v>5.2496427295462701E-2</c:v>
                </c:pt>
                <c:pt idx="2">
                  <c:v>0.05</c:v>
                </c:pt>
                <c:pt idx="3">
                  <c:v>4.4999999999999998E-2</c:v>
                </c:pt>
                <c:pt idx="4">
                  <c:v>4.2000000000000003E-2</c:v>
                </c:pt>
                <c:pt idx="5">
                  <c:v>4.0500000000000001E-2</c:v>
                </c:pt>
              </c:numCache>
            </c:numRef>
          </c:val>
          <c:smooth val="0"/>
          <c:extLst>
            <c:ext xmlns:c16="http://schemas.microsoft.com/office/drawing/2014/chart" uri="{C3380CC4-5D6E-409C-BE32-E72D297353CC}">
              <c16:uniqueId val="{00000005-6E29-FD45-A57A-E69F4032E877}"/>
            </c:ext>
          </c:extLst>
        </c:ser>
        <c:dLbls>
          <c:showLegendKey val="0"/>
          <c:showVal val="0"/>
          <c:showCatName val="0"/>
          <c:showSerName val="0"/>
          <c:showPercent val="0"/>
          <c:showBubbleSize val="0"/>
        </c:dLbls>
        <c:marker val="1"/>
        <c:smooth val="0"/>
        <c:axId val="619838864"/>
        <c:axId val="527873024"/>
      </c:lineChart>
      <c:catAx>
        <c:axId val="68456263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684564367"/>
        <c:crosses val="autoZero"/>
        <c:auto val="1"/>
        <c:lblAlgn val="ctr"/>
        <c:lblOffset val="100"/>
        <c:noMultiLvlLbl val="0"/>
      </c:catAx>
      <c:valAx>
        <c:axId val="68456436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684562639"/>
        <c:crosses val="autoZero"/>
        <c:crossBetween val="between"/>
      </c:valAx>
      <c:valAx>
        <c:axId val="527873024"/>
        <c:scaling>
          <c:orientation val="minMax"/>
          <c:max val="0.1"/>
          <c:min val="0"/>
        </c:scaling>
        <c:delete val="0"/>
        <c:axPos val="r"/>
        <c:numFmt formatCode="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619838864"/>
        <c:crosses val="max"/>
        <c:crossBetween val="between"/>
      </c:valAx>
      <c:catAx>
        <c:axId val="619838864"/>
        <c:scaling>
          <c:orientation val="minMax"/>
        </c:scaling>
        <c:delete val="1"/>
        <c:axPos val="b"/>
        <c:numFmt formatCode="General" sourceLinked="1"/>
        <c:majorTickMark val="out"/>
        <c:minorTickMark val="none"/>
        <c:tickLblPos val="nextTo"/>
        <c:crossAx val="527873024"/>
        <c:crosses val="autoZero"/>
        <c:auto val="1"/>
        <c:lblAlgn val="ctr"/>
        <c:lblOffset val="100"/>
        <c:noMultiLvlLbl val="0"/>
      </c:cat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L"/>
        </a:p>
      </c:txPr>
    </c:title>
    <c:autoTitleDeleted val="0"/>
    <c:plotArea>
      <c:layout/>
      <c:barChart>
        <c:barDir val="col"/>
        <c:grouping val="clustered"/>
        <c:varyColors val="0"/>
        <c:ser>
          <c:idx val="0"/>
          <c:order val="0"/>
          <c:tx>
            <c:strRef>
              <c:f>'Unstructured data'!$AK$196</c:f>
              <c:strCache>
                <c:ptCount val="1"/>
                <c:pt idx="0">
                  <c:v>Housing price index</c:v>
                </c:pt>
              </c:strCache>
            </c:strRef>
          </c:tx>
          <c:spPr>
            <a:solidFill>
              <a:schemeClr val="tx2"/>
            </a:solidFill>
            <a:ln>
              <a:noFill/>
            </a:ln>
            <a:effectLst/>
          </c:spPr>
          <c:invertIfNegative val="0"/>
          <c:cat>
            <c:numRef>
              <c:f>'Unstructured data'!$AL$195:$CM$195</c:f>
              <c:numCache>
                <c:formatCode>mmm\-yy</c:formatCode>
                <c:ptCount val="54"/>
                <c:pt idx="0">
                  <c:v>44105</c:v>
                </c:pt>
                <c:pt idx="1">
                  <c:v>44136</c:v>
                </c:pt>
                <c:pt idx="2">
                  <c:v>44166</c:v>
                </c:pt>
                <c:pt idx="3">
                  <c:v>44197</c:v>
                </c:pt>
                <c:pt idx="4">
                  <c:v>44228</c:v>
                </c:pt>
                <c:pt idx="5">
                  <c:v>44256</c:v>
                </c:pt>
                <c:pt idx="6">
                  <c:v>44287</c:v>
                </c:pt>
                <c:pt idx="7">
                  <c:v>44317</c:v>
                </c:pt>
                <c:pt idx="8">
                  <c:v>44348</c:v>
                </c:pt>
                <c:pt idx="9">
                  <c:v>44378</c:v>
                </c:pt>
                <c:pt idx="10">
                  <c:v>44409</c:v>
                </c:pt>
                <c:pt idx="11">
                  <c:v>44440</c:v>
                </c:pt>
                <c:pt idx="12">
                  <c:v>44470</c:v>
                </c:pt>
                <c:pt idx="13">
                  <c:v>44501</c:v>
                </c:pt>
                <c:pt idx="14">
                  <c:v>44531</c:v>
                </c:pt>
                <c:pt idx="15">
                  <c:v>44562</c:v>
                </c:pt>
                <c:pt idx="16">
                  <c:v>44593</c:v>
                </c:pt>
                <c:pt idx="17">
                  <c:v>44621</c:v>
                </c:pt>
                <c:pt idx="18">
                  <c:v>44652</c:v>
                </c:pt>
                <c:pt idx="19">
                  <c:v>44682</c:v>
                </c:pt>
                <c:pt idx="20">
                  <c:v>44713</c:v>
                </c:pt>
                <c:pt idx="21">
                  <c:v>44743</c:v>
                </c:pt>
                <c:pt idx="22">
                  <c:v>44774</c:v>
                </c:pt>
                <c:pt idx="23">
                  <c:v>44805</c:v>
                </c:pt>
                <c:pt idx="24">
                  <c:v>44835</c:v>
                </c:pt>
                <c:pt idx="25">
                  <c:v>44866</c:v>
                </c:pt>
                <c:pt idx="26">
                  <c:v>44896</c:v>
                </c:pt>
                <c:pt idx="27">
                  <c:v>44927</c:v>
                </c:pt>
                <c:pt idx="28">
                  <c:v>44958</c:v>
                </c:pt>
                <c:pt idx="29">
                  <c:v>44986</c:v>
                </c:pt>
                <c:pt idx="30">
                  <c:v>45017</c:v>
                </c:pt>
                <c:pt idx="31">
                  <c:v>45047</c:v>
                </c:pt>
                <c:pt idx="32">
                  <c:v>45078</c:v>
                </c:pt>
                <c:pt idx="33">
                  <c:v>45108</c:v>
                </c:pt>
                <c:pt idx="34">
                  <c:v>45139</c:v>
                </c:pt>
                <c:pt idx="35">
                  <c:v>45170</c:v>
                </c:pt>
                <c:pt idx="36">
                  <c:v>45200</c:v>
                </c:pt>
                <c:pt idx="37">
                  <c:v>45231</c:v>
                </c:pt>
                <c:pt idx="38">
                  <c:v>45261</c:v>
                </c:pt>
                <c:pt idx="39">
                  <c:v>45292</c:v>
                </c:pt>
                <c:pt idx="40">
                  <c:v>45323</c:v>
                </c:pt>
                <c:pt idx="41">
                  <c:v>45352</c:v>
                </c:pt>
                <c:pt idx="42">
                  <c:v>45383</c:v>
                </c:pt>
                <c:pt idx="43">
                  <c:v>45413</c:v>
                </c:pt>
                <c:pt idx="44">
                  <c:v>45444</c:v>
                </c:pt>
                <c:pt idx="45">
                  <c:v>45474</c:v>
                </c:pt>
                <c:pt idx="46">
                  <c:v>45505</c:v>
                </c:pt>
                <c:pt idx="47">
                  <c:v>45536</c:v>
                </c:pt>
                <c:pt idx="48">
                  <c:v>45566</c:v>
                </c:pt>
                <c:pt idx="49">
                  <c:v>45597</c:v>
                </c:pt>
                <c:pt idx="50">
                  <c:v>45627</c:v>
                </c:pt>
                <c:pt idx="51">
                  <c:v>45658</c:v>
                </c:pt>
                <c:pt idx="52">
                  <c:v>45689</c:v>
                </c:pt>
                <c:pt idx="53">
                  <c:v>45717</c:v>
                </c:pt>
              </c:numCache>
            </c:numRef>
          </c:cat>
          <c:val>
            <c:numRef>
              <c:f>'Unstructured data'!$AL$196:$CM$196</c:f>
              <c:numCache>
                <c:formatCode>0.00%</c:formatCode>
                <c:ptCount val="54"/>
                <c:pt idx="0">
                  <c:v>4.5999999999999999E-2</c:v>
                </c:pt>
                <c:pt idx="1">
                  <c:v>4.2999999999999997E-2</c:v>
                </c:pt>
                <c:pt idx="2">
                  <c:v>0.04</c:v>
                </c:pt>
                <c:pt idx="3">
                  <c:v>3.7999999999999999E-2</c:v>
                </c:pt>
                <c:pt idx="4">
                  <c:v>3.9E-2</c:v>
                </c:pt>
                <c:pt idx="5">
                  <c:v>4.2999999999999997E-2</c:v>
                </c:pt>
                <c:pt idx="6">
                  <c:v>4.5999999999999999E-2</c:v>
                </c:pt>
                <c:pt idx="7">
                  <c:v>4.8000000000000001E-2</c:v>
                </c:pt>
                <c:pt idx="8">
                  <c:v>4.9000000000000002E-2</c:v>
                </c:pt>
                <c:pt idx="9">
                  <c:v>4.7E-2</c:v>
                </c:pt>
                <c:pt idx="10">
                  <c:v>4.5999999999999999E-2</c:v>
                </c:pt>
                <c:pt idx="11">
                  <c:v>4.2000000000000003E-2</c:v>
                </c:pt>
                <c:pt idx="12">
                  <c:v>3.7999999999999999E-2</c:v>
                </c:pt>
                <c:pt idx="13">
                  <c:v>3.4000000000000002E-2</c:v>
                </c:pt>
                <c:pt idx="14">
                  <c:v>0.03</c:v>
                </c:pt>
                <c:pt idx="15">
                  <c:v>2.5999999999999999E-2</c:v>
                </c:pt>
                <c:pt idx="16">
                  <c:v>2.3E-2</c:v>
                </c:pt>
                <c:pt idx="17">
                  <c:v>0.02</c:v>
                </c:pt>
                <c:pt idx="18">
                  <c:v>1.4999999999999999E-2</c:v>
                </c:pt>
                <c:pt idx="19">
                  <c:v>7.0000000000000001E-3</c:v>
                </c:pt>
                <c:pt idx="20">
                  <c:v>-1E-3</c:v>
                </c:pt>
                <c:pt idx="21">
                  <c:v>-5.0000000000000001E-3</c:v>
                </c:pt>
                <c:pt idx="22">
                  <c:v>-8.9999999999999993E-3</c:v>
                </c:pt>
                <c:pt idx="23">
                  <c:v>-1.2999999999999999E-2</c:v>
                </c:pt>
                <c:pt idx="24">
                  <c:v>-1.4999999999999999E-2</c:v>
                </c:pt>
                <c:pt idx="25">
                  <c:v>-1.6E-2</c:v>
                </c:pt>
                <c:pt idx="26">
                  <c:v>-1.6E-2</c:v>
                </c:pt>
                <c:pt idx="27">
                  <c:v>-1.4999999999999999E-2</c:v>
                </c:pt>
                <c:pt idx="28">
                  <c:v>-1.4999999999999999E-2</c:v>
                </c:pt>
                <c:pt idx="29">
                  <c:v>-1.2E-2</c:v>
                </c:pt>
                <c:pt idx="30">
                  <c:v>-8.0000000000000002E-3</c:v>
                </c:pt>
                <c:pt idx="31">
                  <c:v>-2E-3</c:v>
                </c:pt>
                <c:pt idx="32">
                  <c:v>1E-3</c:v>
                </c:pt>
                <c:pt idx="33">
                  <c:v>0</c:v>
                </c:pt>
                <c:pt idx="34">
                  <c:v>-1E-3</c:v>
                </c:pt>
                <c:pt idx="35">
                  <c:v>-1E-3</c:v>
                </c:pt>
                <c:pt idx="36">
                  <c:v>-1E-3</c:v>
                </c:pt>
                <c:pt idx="37">
                  <c:v>-1E-3</c:v>
                </c:pt>
                <c:pt idx="38">
                  <c:v>-2E-3</c:v>
                </c:pt>
                <c:pt idx="39">
                  <c:v>-4.0000000000000001E-3</c:v>
                </c:pt>
                <c:pt idx="40">
                  <c:v>-7.0000000000000001E-3</c:v>
                </c:pt>
                <c:pt idx="41">
                  <c:v>-1.4E-2</c:v>
                </c:pt>
                <c:pt idx="42">
                  <c:v>-2.1999999999999999E-2</c:v>
                </c:pt>
                <c:pt idx="43">
                  <c:v>-3.1E-2</c:v>
                </c:pt>
                <c:pt idx="44">
                  <c:v>-3.9E-2</c:v>
                </c:pt>
                <c:pt idx="45">
                  <c:v>-4.4999999999999998E-2</c:v>
                </c:pt>
                <c:pt idx="46">
                  <c:v>-4.9000000000000002E-2</c:v>
                </c:pt>
                <c:pt idx="47">
                  <c:v>-5.2999999999999999E-2</c:v>
                </c:pt>
                <c:pt idx="48">
                  <c:v>-5.8000000000000003E-2</c:v>
                </c:pt>
                <c:pt idx="49">
                  <c:v>-5.8999999999999997E-2</c:v>
                </c:pt>
                <c:pt idx="50">
                  <c:v>-5.7000000000000002E-2</c:v>
                </c:pt>
                <c:pt idx="51">
                  <c:v>-5.2999999999999999E-2</c:v>
                </c:pt>
                <c:pt idx="52">
                  <c:v>-0.05</c:v>
                </c:pt>
                <c:pt idx="53">
                  <c:v>-4.8000000000000001E-2</c:v>
                </c:pt>
              </c:numCache>
            </c:numRef>
          </c:val>
          <c:extLst>
            <c:ext xmlns:c16="http://schemas.microsoft.com/office/drawing/2014/chart" uri="{C3380CC4-5D6E-409C-BE32-E72D297353CC}">
              <c16:uniqueId val="{00000000-B9ED-764D-8114-36890B155D3C}"/>
            </c:ext>
          </c:extLst>
        </c:ser>
        <c:dLbls>
          <c:showLegendKey val="0"/>
          <c:showVal val="0"/>
          <c:showCatName val="0"/>
          <c:showSerName val="0"/>
          <c:showPercent val="0"/>
          <c:showBubbleSize val="0"/>
        </c:dLbls>
        <c:gapWidth val="43"/>
        <c:overlap val="-27"/>
        <c:axId val="1109022239"/>
        <c:axId val="13960320"/>
      </c:barChart>
      <c:dateAx>
        <c:axId val="1109022239"/>
        <c:scaling>
          <c:orientation val="minMax"/>
        </c:scaling>
        <c:delete val="0"/>
        <c:axPos val="b"/>
        <c:numFmt formatCode="mmm\-yy" sourceLinked="1"/>
        <c:majorTickMark val="out"/>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13960320"/>
        <c:crosses val="autoZero"/>
        <c:auto val="1"/>
        <c:lblOffset val="100"/>
        <c:baseTimeUnit val="months"/>
        <c:majorUnit val="1"/>
        <c:majorTimeUnit val="years"/>
      </c:dateAx>
      <c:valAx>
        <c:axId val="13960320"/>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110902223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L"/>
        </a:p>
      </c:txPr>
    </c:title>
    <c:autoTitleDeleted val="0"/>
    <c:plotArea>
      <c:layout/>
      <c:lineChart>
        <c:grouping val="standard"/>
        <c:varyColors val="0"/>
        <c:ser>
          <c:idx val="0"/>
          <c:order val="0"/>
          <c:tx>
            <c:strRef>
              <c:f>Industries!$M$116</c:f>
              <c:strCache>
                <c:ptCount val="1"/>
                <c:pt idx="0">
                  <c:v>Price</c:v>
                </c:pt>
              </c:strCache>
            </c:strRef>
          </c:tx>
          <c:spPr>
            <a:ln w="28575" cap="rnd">
              <a:solidFill>
                <a:schemeClr val="accent1"/>
              </a:solidFill>
              <a:round/>
            </a:ln>
            <a:effectLst/>
          </c:spPr>
          <c:marker>
            <c:symbol val="none"/>
          </c:marker>
          <c:cat>
            <c:numRef>
              <c:f>Industries!$N$115:$BW$115</c:f>
              <c:numCache>
                <c:formatCode>mmm\-yy</c:formatCode>
                <c:ptCount val="62"/>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pt idx="22">
                  <c:v>44501</c:v>
                </c:pt>
                <c:pt idx="23">
                  <c:v>44531</c:v>
                </c:pt>
                <c:pt idx="24">
                  <c:v>44562</c:v>
                </c:pt>
                <c:pt idx="25">
                  <c:v>44593</c:v>
                </c:pt>
                <c:pt idx="26">
                  <c:v>44621</c:v>
                </c:pt>
                <c:pt idx="27">
                  <c:v>44652</c:v>
                </c:pt>
                <c:pt idx="28">
                  <c:v>44682</c:v>
                </c:pt>
                <c:pt idx="29">
                  <c:v>44713</c:v>
                </c:pt>
                <c:pt idx="30">
                  <c:v>44743</c:v>
                </c:pt>
                <c:pt idx="31">
                  <c:v>44774</c:v>
                </c:pt>
                <c:pt idx="32">
                  <c:v>44805</c:v>
                </c:pt>
                <c:pt idx="33">
                  <c:v>44835</c:v>
                </c:pt>
                <c:pt idx="34">
                  <c:v>44866</c:v>
                </c:pt>
                <c:pt idx="35">
                  <c:v>44896</c:v>
                </c:pt>
                <c:pt idx="36">
                  <c:v>44927</c:v>
                </c:pt>
                <c:pt idx="37">
                  <c:v>44958</c:v>
                </c:pt>
                <c:pt idx="38">
                  <c:v>44986</c:v>
                </c:pt>
                <c:pt idx="39">
                  <c:v>45017</c:v>
                </c:pt>
                <c:pt idx="40">
                  <c:v>45047</c:v>
                </c:pt>
                <c:pt idx="41">
                  <c:v>45078</c:v>
                </c:pt>
                <c:pt idx="42">
                  <c:v>45108</c:v>
                </c:pt>
                <c:pt idx="43">
                  <c:v>45139</c:v>
                </c:pt>
                <c:pt idx="44">
                  <c:v>45170</c:v>
                </c:pt>
                <c:pt idx="45">
                  <c:v>45200</c:v>
                </c:pt>
                <c:pt idx="46">
                  <c:v>45231</c:v>
                </c:pt>
                <c:pt idx="47">
                  <c:v>45261</c:v>
                </c:pt>
                <c:pt idx="48">
                  <c:v>45292</c:v>
                </c:pt>
                <c:pt idx="49">
                  <c:v>45323</c:v>
                </c:pt>
                <c:pt idx="50">
                  <c:v>45352</c:v>
                </c:pt>
                <c:pt idx="51">
                  <c:v>45383</c:v>
                </c:pt>
                <c:pt idx="52">
                  <c:v>45413</c:v>
                </c:pt>
                <c:pt idx="53">
                  <c:v>45444</c:v>
                </c:pt>
                <c:pt idx="54">
                  <c:v>45474</c:v>
                </c:pt>
                <c:pt idx="55">
                  <c:v>45505</c:v>
                </c:pt>
                <c:pt idx="56">
                  <c:v>45536</c:v>
                </c:pt>
                <c:pt idx="57">
                  <c:v>45566</c:v>
                </c:pt>
                <c:pt idx="58">
                  <c:v>45597</c:v>
                </c:pt>
                <c:pt idx="59">
                  <c:v>45627</c:v>
                </c:pt>
                <c:pt idx="60">
                  <c:v>45658</c:v>
                </c:pt>
                <c:pt idx="61">
                  <c:v>45689</c:v>
                </c:pt>
              </c:numCache>
            </c:numRef>
          </c:cat>
          <c:val>
            <c:numRef>
              <c:f>Industries!$N$116:$BW$116</c:f>
              <c:numCache>
                <c:formatCode>General</c:formatCode>
                <c:ptCount val="62"/>
                <c:pt idx="0">
                  <c:v>2880.3</c:v>
                </c:pt>
                <c:pt idx="1">
                  <c:v>2750.3</c:v>
                </c:pt>
                <c:pt idx="2">
                  <c:v>2860.08</c:v>
                </c:pt>
                <c:pt idx="3">
                  <c:v>2852.35</c:v>
                </c:pt>
                <c:pt idx="4">
                  <c:v>2984.67</c:v>
                </c:pt>
                <c:pt idx="5">
                  <c:v>3310.01</c:v>
                </c:pt>
                <c:pt idx="6">
                  <c:v>3395.68</c:v>
                </c:pt>
                <c:pt idx="7">
                  <c:v>3218.05</c:v>
                </c:pt>
                <c:pt idx="8">
                  <c:v>3224.53</c:v>
                </c:pt>
                <c:pt idx="9">
                  <c:v>3391.76</c:v>
                </c:pt>
                <c:pt idx="10">
                  <c:v>3473.07</c:v>
                </c:pt>
                <c:pt idx="11">
                  <c:v>3483.07</c:v>
                </c:pt>
                <c:pt idx="12">
                  <c:v>3509.08</c:v>
                </c:pt>
                <c:pt idx="13">
                  <c:v>3441.91</c:v>
                </c:pt>
                <c:pt idx="14">
                  <c:v>3446.86</c:v>
                </c:pt>
                <c:pt idx="15">
                  <c:v>3615.48</c:v>
                </c:pt>
                <c:pt idx="16">
                  <c:v>3591.2</c:v>
                </c:pt>
                <c:pt idx="17">
                  <c:v>3397.36</c:v>
                </c:pt>
                <c:pt idx="18">
                  <c:v>3543.94</c:v>
                </c:pt>
                <c:pt idx="19">
                  <c:v>3568.17</c:v>
                </c:pt>
                <c:pt idx="20">
                  <c:v>3547.34</c:v>
                </c:pt>
                <c:pt idx="21">
                  <c:v>3563.89</c:v>
                </c:pt>
                <c:pt idx="22">
                  <c:v>3639.78</c:v>
                </c:pt>
                <c:pt idx="23">
                  <c:v>3361.44</c:v>
                </c:pt>
                <c:pt idx="24">
                  <c:v>3462.31</c:v>
                </c:pt>
                <c:pt idx="25">
                  <c:v>3252.2</c:v>
                </c:pt>
                <c:pt idx="26">
                  <c:v>3047.06</c:v>
                </c:pt>
                <c:pt idx="27">
                  <c:v>3186.43</c:v>
                </c:pt>
                <c:pt idx="28">
                  <c:v>3398.62</c:v>
                </c:pt>
                <c:pt idx="29">
                  <c:v>3253.24</c:v>
                </c:pt>
                <c:pt idx="30">
                  <c:v>3202.14</c:v>
                </c:pt>
                <c:pt idx="31">
                  <c:v>3024.39</c:v>
                </c:pt>
                <c:pt idx="32">
                  <c:v>2893.48</c:v>
                </c:pt>
                <c:pt idx="33">
                  <c:v>3151.34</c:v>
                </c:pt>
                <c:pt idx="34">
                  <c:v>3089.26</c:v>
                </c:pt>
                <c:pt idx="35">
                  <c:v>3255.67</c:v>
                </c:pt>
                <c:pt idx="36">
                  <c:v>3279.61</c:v>
                </c:pt>
                <c:pt idx="37">
                  <c:v>3272.86</c:v>
                </c:pt>
                <c:pt idx="38">
                  <c:v>3323.27</c:v>
                </c:pt>
                <c:pt idx="39">
                  <c:v>3204.56</c:v>
                </c:pt>
                <c:pt idx="40">
                  <c:v>3202.06</c:v>
                </c:pt>
                <c:pt idx="41">
                  <c:v>3291.04</c:v>
                </c:pt>
                <c:pt idx="42">
                  <c:v>3119.88</c:v>
                </c:pt>
                <c:pt idx="43">
                  <c:v>3110.48</c:v>
                </c:pt>
                <c:pt idx="44">
                  <c:v>3018.77</c:v>
                </c:pt>
                <c:pt idx="45">
                  <c:v>3029.67</c:v>
                </c:pt>
                <c:pt idx="46">
                  <c:v>2974.93</c:v>
                </c:pt>
                <c:pt idx="47">
                  <c:v>2788.55</c:v>
                </c:pt>
                <c:pt idx="48">
                  <c:v>3015.17</c:v>
                </c:pt>
                <c:pt idx="49">
                  <c:v>3041.17</c:v>
                </c:pt>
                <c:pt idx="50">
                  <c:v>3104.82</c:v>
                </c:pt>
                <c:pt idx="51">
                  <c:v>3086.81</c:v>
                </c:pt>
                <c:pt idx="52">
                  <c:v>2967.4</c:v>
                </c:pt>
                <c:pt idx="53">
                  <c:v>2938.75</c:v>
                </c:pt>
                <c:pt idx="54">
                  <c:v>2842.21</c:v>
                </c:pt>
                <c:pt idx="55">
                  <c:v>3336.5</c:v>
                </c:pt>
                <c:pt idx="56">
                  <c:v>3279.82</c:v>
                </c:pt>
                <c:pt idx="57">
                  <c:v>3326.46</c:v>
                </c:pt>
                <c:pt idx="58">
                  <c:v>3351.76</c:v>
                </c:pt>
                <c:pt idx="59">
                  <c:v>3250.6</c:v>
                </c:pt>
                <c:pt idx="60">
                  <c:v>3320.9</c:v>
                </c:pt>
                <c:pt idx="61">
                  <c:v>3364.83</c:v>
                </c:pt>
              </c:numCache>
            </c:numRef>
          </c:val>
          <c:smooth val="0"/>
          <c:extLst>
            <c:ext xmlns:c16="http://schemas.microsoft.com/office/drawing/2014/chart" uri="{C3380CC4-5D6E-409C-BE32-E72D297353CC}">
              <c16:uniqueId val="{00000000-D71F-7946-85D0-0478F02C7F3B}"/>
            </c:ext>
          </c:extLst>
        </c:ser>
        <c:dLbls>
          <c:showLegendKey val="0"/>
          <c:showVal val="0"/>
          <c:showCatName val="0"/>
          <c:showSerName val="0"/>
          <c:showPercent val="0"/>
          <c:showBubbleSize val="0"/>
        </c:dLbls>
        <c:smooth val="0"/>
        <c:axId val="265863696"/>
        <c:axId val="527769312"/>
      </c:lineChart>
      <c:dateAx>
        <c:axId val="265863696"/>
        <c:scaling>
          <c:orientation val="minMax"/>
        </c:scaling>
        <c:delete val="0"/>
        <c:axPos val="b"/>
        <c:numFmt formatCode="mmm\-yy"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527769312"/>
        <c:crosses val="autoZero"/>
        <c:auto val="1"/>
        <c:lblOffset val="100"/>
        <c:baseTimeUnit val="months"/>
      </c:dateAx>
      <c:valAx>
        <c:axId val="5277693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26586369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Shanghai</a:t>
            </a:r>
            <a:r>
              <a:rPr lang="en-GB" baseline="0"/>
              <a:t> Composite Index</a:t>
            </a:r>
            <a:endParaRPr lang="en-GB"/>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Industries!$M$116</c:f>
              <c:strCache>
                <c:ptCount val="1"/>
                <c:pt idx="0">
                  <c:v>Price</c:v>
                </c:pt>
              </c:strCache>
            </c:strRef>
          </c:tx>
          <c:spPr>
            <a:ln w="22225" cap="rnd" cmpd="sng" algn="ctr">
              <a:solidFill>
                <a:schemeClr val="tx2"/>
              </a:solidFill>
              <a:round/>
            </a:ln>
            <a:effectLst/>
          </c:spPr>
          <c:marker>
            <c:symbol val="none"/>
          </c:marker>
          <c:cat>
            <c:numRef>
              <c:f>Industries!$N$115:$BW$115</c:f>
              <c:numCache>
                <c:formatCode>mmm\-yy</c:formatCode>
                <c:ptCount val="62"/>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pt idx="22">
                  <c:v>44501</c:v>
                </c:pt>
                <c:pt idx="23">
                  <c:v>44531</c:v>
                </c:pt>
                <c:pt idx="24">
                  <c:v>44562</c:v>
                </c:pt>
                <c:pt idx="25">
                  <c:v>44593</c:v>
                </c:pt>
                <c:pt idx="26">
                  <c:v>44621</c:v>
                </c:pt>
                <c:pt idx="27">
                  <c:v>44652</c:v>
                </c:pt>
                <c:pt idx="28">
                  <c:v>44682</c:v>
                </c:pt>
                <c:pt idx="29">
                  <c:v>44713</c:v>
                </c:pt>
                <c:pt idx="30">
                  <c:v>44743</c:v>
                </c:pt>
                <c:pt idx="31">
                  <c:v>44774</c:v>
                </c:pt>
                <c:pt idx="32">
                  <c:v>44805</c:v>
                </c:pt>
                <c:pt idx="33">
                  <c:v>44835</c:v>
                </c:pt>
                <c:pt idx="34">
                  <c:v>44866</c:v>
                </c:pt>
                <c:pt idx="35">
                  <c:v>44896</c:v>
                </c:pt>
                <c:pt idx="36">
                  <c:v>44927</c:v>
                </c:pt>
                <c:pt idx="37">
                  <c:v>44958</c:v>
                </c:pt>
                <c:pt idx="38">
                  <c:v>44986</c:v>
                </c:pt>
                <c:pt idx="39">
                  <c:v>45017</c:v>
                </c:pt>
                <c:pt idx="40">
                  <c:v>45047</c:v>
                </c:pt>
                <c:pt idx="41">
                  <c:v>45078</c:v>
                </c:pt>
                <c:pt idx="42">
                  <c:v>45108</c:v>
                </c:pt>
                <c:pt idx="43">
                  <c:v>45139</c:v>
                </c:pt>
                <c:pt idx="44">
                  <c:v>45170</c:v>
                </c:pt>
                <c:pt idx="45">
                  <c:v>45200</c:v>
                </c:pt>
                <c:pt idx="46">
                  <c:v>45231</c:v>
                </c:pt>
                <c:pt idx="47">
                  <c:v>45261</c:v>
                </c:pt>
                <c:pt idx="48">
                  <c:v>45292</c:v>
                </c:pt>
                <c:pt idx="49">
                  <c:v>45323</c:v>
                </c:pt>
                <c:pt idx="50">
                  <c:v>45352</c:v>
                </c:pt>
                <c:pt idx="51">
                  <c:v>45383</c:v>
                </c:pt>
                <c:pt idx="52">
                  <c:v>45413</c:v>
                </c:pt>
                <c:pt idx="53">
                  <c:v>45444</c:v>
                </c:pt>
                <c:pt idx="54">
                  <c:v>45474</c:v>
                </c:pt>
                <c:pt idx="55">
                  <c:v>45505</c:v>
                </c:pt>
                <c:pt idx="56">
                  <c:v>45536</c:v>
                </c:pt>
                <c:pt idx="57">
                  <c:v>45566</c:v>
                </c:pt>
                <c:pt idx="58">
                  <c:v>45597</c:v>
                </c:pt>
                <c:pt idx="59">
                  <c:v>45627</c:v>
                </c:pt>
                <c:pt idx="60">
                  <c:v>45658</c:v>
                </c:pt>
                <c:pt idx="61">
                  <c:v>45689</c:v>
                </c:pt>
              </c:numCache>
            </c:numRef>
          </c:cat>
          <c:val>
            <c:numRef>
              <c:f>Industries!$N$116:$BW$116</c:f>
              <c:numCache>
                <c:formatCode>General</c:formatCode>
                <c:ptCount val="62"/>
                <c:pt idx="0">
                  <c:v>2880.3</c:v>
                </c:pt>
                <c:pt idx="1">
                  <c:v>2750.3</c:v>
                </c:pt>
                <c:pt idx="2">
                  <c:v>2860.08</c:v>
                </c:pt>
                <c:pt idx="3">
                  <c:v>2852.35</c:v>
                </c:pt>
                <c:pt idx="4">
                  <c:v>2984.67</c:v>
                </c:pt>
                <c:pt idx="5">
                  <c:v>3310.01</c:v>
                </c:pt>
                <c:pt idx="6">
                  <c:v>3395.68</c:v>
                </c:pt>
                <c:pt idx="7">
                  <c:v>3218.05</c:v>
                </c:pt>
                <c:pt idx="8">
                  <c:v>3224.53</c:v>
                </c:pt>
                <c:pt idx="9">
                  <c:v>3391.76</c:v>
                </c:pt>
                <c:pt idx="10">
                  <c:v>3473.07</c:v>
                </c:pt>
                <c:pt idx="11">
                  <c:v>3483.07</c:v>
                </c:pt>
                <c:pt idx="12">
                  <c:v>3509.08</c:v>
                </c:pt>
                <c:pt idx="13">
                  <c:v>3441.91</c:v>
                </c:pt>
                <c:pt idx="14">
                  <c:v>3446.86</c:v>
                </c:pt>
                <c:pt idx="15">
                  <c:v>3615.48</c:v>
                </c:pt>
                <c:pt idx="16">
                  <c:v>3591.2</c:v>
                </c:pt>
                <c:pt idx="17">
                  <c:v>3397.36</c:v>
                </c:pt>
                <c:pt idx="18">
                  <c:v>3543.94</c:v>
                </c:pt>
                <c:pt idx="19">
                  <c:v>3568.17</c:v>
                </c:pt>
                <c:pt idx="20">
                  <c:v>3547.34</c:v>
                </c:pt>
                <c:pt idx="21">
                  <c:v>3563.89</c:v>
                </c:pt>
                <c:pt idx="22">
                  <c:v>3639.78</c:v>
                </c:pt>
                <c:pt idx="23">
                  <c:v>3361.44</c:v>
                </c:pt>
                <c:pt idx="24">
                  <c:v>3462.31</c:v>
                </c:pt>
                <c:pt idx="25">
                  <c:v>3252.2</c:v>
                </c:pt>
                <c:pt idx="26">
                  <c:v>3047.06</c:v>
                </c:pt>
                <c:pt idx="27">
                  <c:v>3186.43</c:v>
                </c:pt>
                <c:pt idx="28">
                  <c:v>3398.62</c:v>
                </c:pt>
                <c:pt idx="29">
                  <c:v>3253.24</c:v>
                </c:pt>
                <c:pt idx="30">
                  <c:v>3202.14</c:v>
                </c:pt>
                <c:pt idx="31">
                  <c:v>3024.39</c:v>
                </c:pt>
                <c:pt idx="32">
                  <c:v>2893.48</c:v>
                </c:pt>
                <c:pt idx="33">
                  <c:v>3151.34</c:v>
                </c:pt>
                <c:pt idx="34">
                  <c:v>3089.26</c:v>
                </c:pt>
                <c:pt idx="35">
                  <c:v>3255.67</c:v>
                </c:pt>
                <c:pt idx="36">
                  <c:v>3279.61</c:v>
                </c:pt>
                <c:pt idx="37">
                  <c:v>3272.86</c:v>
                </c:pt>
                <c:pt idx="38">
                  <c:v>3323.27</c:v>
                </c:pt>
                <c:pt idx="39">
                  <c:v>3204.56</c:v>
                </c:pt>
                <c:pt idx="40">
                  <c:v>3202.06</c:v>
                </c:pt>
                <c:pt idx="41">
                  <c:v>3291.04</c:v>
                </c:pt>
                <c:pt idx="42">
                  <c:v>3119.88</c:v>
                </c:pt>
                <c:pt idx="43">
                  <c:v>3110.48</c:v>
                </c:pt>
                <c:pt idx="44">
                  <c:v>3018.77</c:v>
                </c:pt>
                <c:pt idx="45">
                  <c:v>3029.67</c:v>
                </c:pt>
                <c:pt idx="46">
                  <c:v>2974.93</c:v>
                </c:pt>
                <c:pt idx="47">
                  <c:v>2788.55</c:v>
                </c:pt>
                <c:pt idx="48">
                  <c:v>3015.17</c:v>
                </c:pt>
                <c:pt idx="49">
                  <c:v>3041.17</c:v>
                </c:pt>
                <c:pt idx="50">
                  <c:v>3104.82</c:v>
                </c:pt>
                <c:pt idx="51">
                  <c:v>3086.81</c:v>
                </c:pt>
                <c:pt idx="52">
                  <c:v>2967.4</c:v>
                </c:pt>
                <c:pt idx="53">
                  <c:v>2938.75</c:v>
                </c:pt>
                <c:pt idx="54">
                  <c:v>2842.21</c:v>
                </c:pt>
                <c:pt idx="55">
                  <c:v>3336.5</c:v>
                </c:pt>
                <c:pt idx="56">
                  <c:v>3279.82</c:v>
                </c:pt>
                <c:pt idx="57">
                  <c:v>3326.46</c:v>
                </c:pt>
                <c:pt idx="58">
                  <c:v>3351.76</c:v>
                </c:pt>
                <c:pt idx="59">
                  <c:v>3250.6</c:v>
                </c:pt>
                <c:pt idx="60">
                  <c:v>3320.9</c:v>
                </c:pt>
                <c:pt idx="61">
                  <c:v>3364.83</c:v>
                </c:pt>
              </c:numCache>
            </c:numRef>
          </c:val>
          <c:smooth val="0"/>
          <c:extLst>
            <c:ext xmlns:c16="http://schemas.microsoft.com/office/drawing/2014/chart" uri="{C3380CC4-5D6E-409C-BE32-E72D297353CC}">
              <c16:uniqueId val="{00000000-1D9E-604F-9860-01A55AEBACA1}"/>
            </c:ext>
          </c:extLst>
        </c:ser>
        <c:ser>
          <c:idx val="1"/>
          <c:order val="1"/>
          <c:tx>
            <c:strRef>
              <c:f>Industries!$M$117</c:f>
              <c:strCache>
                <c:ptCount val="1"/>
                <c:pt idx="0">
                  <c:v>Change %</c:v>
                </c:pt>
              </c:strCache>
            </c:strRef>
          </c:tx>
          <c:spPr>
            <a:ln w="15875" cap="rnd" cmpd="sng" algn="ctr">
              <a:solidFill>
                <a:srgbClr val="FF0000">
                  <a:alpha val="50000"/>
                </a:srgbClr>
              </a:solidFill>
              <a:round/>
            </a:ln>
            <a:effectLst/>
          </c:spPr>
          <c:marker>
            <c:symbol val="none"/>
          </c:marker>
          <c:cat>
            <c:numRef>
              <c:f>Industries!$N$115:$BW$115</c:f>
              <c:numCache>
                <c:formatCode>mmm\-yy</c:formatCode>
                <c:ptCount val="62"/>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pt idx="22">
                  <c:v>44501</c:v>
                </c:pt>
                <c:pt idx="23">
                  <c:v>44531</c:v>
                </c:pt>
                <c:pt idx="24">
                  <c:v>44562</c:v>
                </c:pt>
                <c:pt idx="25">
                  <c:v>44593</c:v>
                </c:pt>
                <c:pt idx="26">
                  <c:v>44621</c:v>
                </c:pt>
                <c:pt idx="27">
                  <c:v>44652</c:v>
                </c:pt>
                <c:pt idx="28">
                  <c:v>44682</c:v>
                </c:pt>
                <c:pt idx="29">
                  <c:v>44713</c:v>
                </c:pt>
                <c:pt idx="30">
                  <c:v>44743</c:v>
                </c:pt>
                <c:pt idx="31">
                  <c:v>44774</c:v>
                </c:pt>
                <c:pt idx="32">
                  <c:v>44805</c:v>
                </c:pt>
                <c:pt idx="33">
                  <c:v>44835</c:v>
                </c:pt>
                <c:pt idx="34">
                  <c:v>44866</c:v>
                </c:pt>
                <c:pt idx="35">
                  <c:v>44896</c:v>
                </c:pt>
                <c:pt idx="36">
                  <c:v>44927</c:v>
                </c:pt>
                <c:pt idx="37">
                  <c:v>44958</c:v>
                </c:pt>
                <c:pt idx="38">
                  <c:v>44986</c:v>
                </c:pt>
                <c:pt idx="39">
                  <c:v>45017</c:v>
                </c:pt>
                <c:pt idx="40">
                  <c:v>45047</c:v>
                </c:pt>
                <c:pt idx="41">
                  <c:v>45078</c:v>
                </c:pt>
                <c:pt idx="42">
                  <c:v>45108</c:v>
                </c:pt>
                <c:pt idx="43">
                  <c:v>45139</c:v>
                </c:pt>
                <c:pt idx="44">
                  <c:v>45170</c:v>
                </c:pt>
                <c:pt idx="45">
                  <c:v>45200</c:v>
                </c:pt>
                <c:pt idx="46">
                  <c:v>45231</c:v>
                </c:pt>
                <c:pt idx="47">
                  <c:v>45261</c:v>
                </c:pt>
                <c:pt idx="48">
                  <c:v>45292</c:v>
                </c:pt>
                <c:pt idx="49">
                  <c:v>45323</c:v>
                </c:pt>
                <c:pt idx="50">
                  <c:v>45352</c:v>
                </c:pt>
                <c:pt idx="51">
                  <c:v>45383</c:v>
                </c:pt>
                <c:pt idx="52">
                  <c:v>45413</c:v>
                </c:pt>
                <c:pt idx="53">
                  <c:v>45444</c:v>
                </c:pt>
                <c:pt idx="54">
                  <c:v>45474</c:v>
                </c:pt>
                <c:pt idx="55">
                  <c:v>45505</c:v>
                </c:pt>
                <c:pt idx="56">
                  <c:v>45536</c:v>
                </c:pt>
                <c:pt idx="57">
                  <c:v>45566</c:v>
                </c:pt>
                <c:pt idx="58">
                  <c:v>45597</c:v>
                </c:pt>
                <c:pt idx="59">
                  <c:v>45627</c:v>
                </c:pt>
                <c:pt idx="60">
                  <c:v>45658</c:v>
                </c:pt>
                <c:pt idx="61">
                  <c:v>45689</c:v>
                </c:pt>
              </c:numCache>
            </c:numRef>
          </c:cat>
          <c:val>
            <c:numRef>
              <c:f>Industries!$N$117:$BW$117</c:f>
              <c:numCache>
                <c:formatCode>0.00%</c:formatCode>
                <c:ptCount val="62"/>
                <c:pt idx="0">
                  <c:v>-3.2300000000000002E-2</c:v>
                </c:pt>
                <c:pt idx="1">
                  <c:v>-4.5100000000000001E-2</c:v>
                </c:pt>
                <c:pt idx="2">
                  <c:v>3.9899999999999998E-2</c:v>
                </c:pt>
                <c:pt idx="3">
                  <c:v>-2.7000000000000001E-3</c:v>
                </c:pt>
                <c:pt idx="4">
                  <c:v>4.6399999999999997E-2</c:v>
                </c:pt>
                <c:pt idx="5">
                  <c:v>0.109</c:v>
                </c:pt>
                <c:pt idx="6">
                  <c:v>2.5899999999999999E-2</c:v>
                </c:pt>
                <c:pt idx="7">
                  <c:v>-5.2299999999999999E-2</c:v>
                </c:pt>
                <c:pt idx="8">
                  <c:v>2E-3</c:v>
                </c:pt>
                <c:pt idx="9">
                  <c:v>5.1900000000000002E-2</c:v>
                </c:pt>
                <c:pt idx="10">
                  <c:v>2.4E-2</c:v>
                </c:pt>
                <c:pt idx="11">
                  <c:v>2.8999999999999998E-3</c:v>
                </c:pt>
                <c:pt idx="12">
                  <c:v>7.4999999999999997E-3</c:v>
                </c:pt>
                <c:pt idx="13">
                  <c:v>-1.9099999999999999E-2</c:v>
                </c:pt>
                <c:pt idx="14">
                  <c:v>1.4E-3</c:v>
                </c:pt>
                <c:pt idx="15">
                  <c:v>4.8899999999999999E-2</c:v>
                </c:pt>
                <c:pt idx="16">
                  <c:v>-6.7000000000000002E-3</c:v>
                </c:pt>
                <c:pt idx="17">
                  <c:v>-5.3999999999999999E-2</c:v>
                </c:pt>
                <c:pt idx="18">
                  <c:v>4.3099999999999999E-2</c:v>
                </c:pt>
                <c:pt idx="19">
                  <c:v>6.7999999999999996E-3</c:v>
                </c:pt>
                <c:pt idx="20">
                  <c:v>-5.7999999999999996E-3</c:v>
                </c:pt>
                <c:pt idx="21">
                  <c:v>4.7000000000000002E-3</c:v>
                </c:pt>
                <c:pt idx="22">
                  <c:v>2.1299999999999999E-2</c:v>
                </c:pt>
                <c:pt idx="23">
                  <c:v>-7.6499999999999999E-2</c:v>
                </c:pt>
                <c:pt idx="24">
                  <c:v>0.03</c:v>
                </c:pt>
                <c:pt idx="25">
                  <c:v>-6.0699999999999997E-2</c:v>
                </c:pt>
                <c:pt idx="26">
                  <c:v>-6.3100000000000003E-2</c:v>
                </c:pt>
                <c:pt idx="27">
                  <c:v>4.5699999999999998E-2</c:v>
                </c:pt>
                <c:pt idx="28">
                  <c:v>6.6600000000000006E-2</c:v>
                </c:pt>
                <c:pt idx="29">
                  <c:v>-4.2799999999999998E-2</c:v>
                </c:pt>
                <c:pt idx="30">
                  <c:v>-1.5699999999999999E-2</c:v>
                </c:pt>
                <c:pt idx="31">
                  <c:v>-5.5500000000000001E-2</c:v>
                </c:pt>
                <c:pt idx="32">
                  <c:v>-4.3299999999999998E-2</c:v>
                </c:pt>
                <c:pt idx="33">
                  <c:v>8.9099999999999999E-2</c:v>
                </c:pt>
                <c:pt idx="34">
                  <c:v>-1.9699999999999999E-2</c:v>
                </c:pt>
                <c:pt idx="35">
                  <c:v>5.3900000000000003E-2</c:v>
                </c:pt>
                <c:pt idx="36">
                  <c:v>7.4000000000000003E-3</c:v>
                </c:pt>
                <c:pt idx="37">
                  <c:v>-2.0999999999999999E-3</c:v>
                </c:pt>
                <c:pt idx="38">
                  <c:v>1.54E-2</c:v>
                </c:pt>
                <c:pt idx="39">
                  <c:v>-3.5700000000000003E-2</c:v>
                </c:pt>
                <c:pt idx="40">
                  <c:v>-8.0000000000000004E-4</c:v>
                </c:pt>
                <c:pt idx="41">
                  <c:v>2.7799999999999998E-2</c:v>
                </c:pt>
                <c:pt idx="42">
                  <c:v>-5.1999999999999998E-2</c:v>
                </c:pt>
                <c:pt idx="43">
                  <c:v>-3.0000000000000001E-3</c:v>
                </c:pt>
                <c:pt idx="44">
                  <c:v>-2.9499999999999998E-2</c:v>
                </c:pt>
                <c:pt idx="45">
                  <c:v>3.5999999999999999E-3</c:v>
                </c:pt>
                <c:pt idx="46">
                  <c:v>-1.8100000000000002E-2</c:v>
                </c:pt>
                <c:pt idx="47">
                  <c:v>-6.2700000000000006E-2</c:v>
                </c:pt>
                <c:pt idx="48">
                  <c:v>8.1299999999999997E-2</c:v>
                </c:pt>
                <c:pt idx="49">
                  <c:v>8.6E-3</c:v>
                </c:pt>
                <c:pt idx="50">
                  <c:v>2.0899999999999998E-2</c:v>
                </c:pt>
                <c:pt idx="51">
                  <c:v>-5.7999999999999996E-3</c:v>
                </c:pt>
                <c:pt idx="52">
                  <c:v>-3.8699999999999998E-2</c:v>
                </c:pt>
                <c:pt idx="53">
                  <c:v>-9.7000000000000003E-3</c:v>
                </c:pt>
                <c:pt idx="54">
                  <c:v>-3.2800000000000003E-2</c:v>
                </c:pt>
                <c:pt idx="55">
                  <c:v>0.1739</c:v>
                </c:pt>
                <c:pt idx="56">
                  <c:v>-1.7000000000000001E-2</c:v>
                </c:pt>
                <c:pt idx="57">
                  <c:v>1.4200000000000001E-2</c:v>
                </c:pt>
                <c:pt idx="58">
                  <c:v>7.6E-3</c:v>
                </c:pt>
                <c:pt idx="59">
                  <c:v>-3.0200000000000001E-2</c:v>
                </c:pt>
                <c:pt idx="60">
                  <c:v>2.1600000000000001E-2</c:v>
                </c:pt>
                <c:pt idx="61">
                  <c:v>1.32E-2</c:v>
                </c:pt>
              </c:numCache>
            </c:numRef>
          </c:val>
          <c:smooth val="0"/>
          <c:extLst>
            <c:ext xmlns:c16="http://schemas.microsoft.com/office/drawing/2014/chart" uri="{C3380CC4-5D6E-409C-BE32-E72D297353CC}">
              <c16:uniqueId val="{00000007-1D9E-604F-9860-01A55AEBACA1}"/>
            </c:ext>
          </c:extLst>
        </c:ser>
        <c:ser>
          <c:idx val="2"/>
          <c:order val="2"/>
          <c:tx>
            <c:v> </c:v>
          </c:tx>
          <c:spPr>
            <a:ln w="22225" cap="rnd" cmpd="sng" algn="ctr">
              <a:solidFill>
                <a:schemeClr val="accent3"/>
              </a:solidFill>
              <a:round/>
            </a:ln>
            <a:effectLst/>
          </c:spPr>
          <c:marker>
            <c:symbol val="none"/>
          </c:marker>
          <c:dPt>
            <c:idx val="0"/>
            <c:marker>
              <c:symbol val="none"/>
            </c:marker>
            <c:bubble3D val="0"/>
            <c:extLst>
              <c:ext xmlns:c16="http://schemas.microsoft.com/office/drawing/2014/chart" uri="{C3380CC4-5D6E-409C-BE32-E72D297353CC}">
                <c16:uniqueId val="{00000000-795E-D444-A55A-62C44DB73984}"/>
              </c:ext>
            </c:extLst>
          </c:dPt>
          <c:cat>
            <c:numRef>
              <c:f>Industries!$N$115:$BW$115</c:f>
              <c:numCache>
                <c:formatCode>mmm\-yy</c:formatCode>
                <c:ptCount val="62"/>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pt idx="22">
                  <c:v>44501</c:v>
                </c:pt>
                <c:pt idx="23">
                  <c:v>44531</c:v>
                </c:pt>
                <c:pt idx="24">
                  <c:v>44562</c:v>
                </c:pt>
                <c:pt idx="25">
                  <c:v>44593</c:v>
                </c:pt>
                <c:pt idx="26">
                  <c:v>44621</c:v>
                </c:pt>
                <c:pt idx="27">
                  <c:v>44652</c:v>
                </c:pt>
                <c:pt idx="28">
                  <c:v>44682</c:v>
                </c:pt>
                <c:pt idx="29">
                  <c:v>44713</c:v>
                </c:pt>
                <c:pt idx="30">
                  <c:v>44743</c:v>
                </c:pt>
                <c:pt idx="31">
                  <c:v>44774</c:v>
                </c:pt>
                <c:pt idx="32">
                  <c:v>44805</c:v>
                </c:pt>
                <c:pt idx="33">
                  <c:v>44835</c:v>
                </c:pt>
                <c:pt idx="34">
                  <c:v>44866</c:v>
                </c:pt>
                <c:pt idx="35">
                  <c:v>44896</c:v>
                </c:pt>
                <c:pt idx="36">
                  <c:v>44927</c:v>
                </c:pt>
                <c:pt idx="37">
                  <c:v>44958</c:v>
                </c:pt>
                <c:pt idx="38">
                  <c:v>44986</c:v>
                </c:pt>
                <c:pt idx="39">
                  <c:v>45017</c:v>
                </c:pt>
                <c:pt idx="40">
                  <c:v>45047</c:v>
                </c:pt>
                <c:pt idx="41">
                  <c:v>45078</c:v>
                </c:pt>
                <c:pt idx="42">
                  <c:v>45108</c:v>
                </c:pt>
                <c:pt idx="43">
                  <c:v>45139</c:v>
                </c:pt>
                <c:pt idx="44">
                  <c:v>45170</c:v>
                </c:pt>
                <c:pt idx="45">
                  <c:v>45200</c:v>
                </c:pt>
                <c:pt idx="46">
                  <c:v>45231</c:v>
                </c:pt>
                <c:pt idx="47">
                  <c:v>45261</c:v>
                </c:pt>
                <c:pt idx="48">
                  <c:v>45292</c:v>
                </c:pt>
                <c:pt idx="49">
                  <c:v>45323</c:v>
                </c:pt>
                <c:pt idx="50">
                  <c:v>45352</c:v>
                </c:pt>
                <c:pt idx="51">
                  <c:v>45383</c:v>
                </c:pt>
                <c:pt idx="52">
                  <c:v>45413</c:v>
                </c:pt>
                <c:pt idx="53">
                  <c:v>45444</c:v>
                </c:pt>
                <c:pt idx="54">
                  <c:v>45474</c:v>
                </c:pt>
                <c:pt idx="55">
                  <c:v>45505</c:v>
                </c:pt>
                <c:pt idx="56">
                  <c:v>45536</c:v>
                </c:pt>
                <c:pt idx="57">
                  <c:v>45566</c:v>
                </c:pt>
                <c:pt idx="58">
                  <c:v>45597</c:v>
                </c:pt>
                <c:pt idx="59">
                  <c:v>45627</c:v>
                </c:pt>
                <c:pt idx="60">
                  <c:v>45658</c:v>
                </c:pt>
                <c:pt idx="61">
                  <c:v>45689</c:v>
                </c:pt>
              </c:numCache>
            </c:numRef>
          </c:cat>
          <c:val>
            <c:numRef>
              <c:f>Industries!$N$118:$BW$118</c:f>
              <c:numCache>
                <c:formatCode>General</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numCache>
            </c:numRef>
          </c:val>
          <c:smooth val="0"/>
          <c:extLst>
            <c:ext xmlns:c16="http://schemas.microsoft.com/office/drawing/2014/chart" uri="{C3380CC4-5D6E-409C-BE32-E72D297353CC}">
              <c16:uniqueId val="{00000008-1D9E-604F-9860-01A55AEBACA1}"/>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smooth val="0"/>
        <c:axId val="16216496"/>
        <c:axId val="579859311"/>
      </c:lineChart>
      <c:dateAx>
        <c:axId val="16216496"/>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579859311"/>
        <c:crosses val="autoZero"/>
        <c:auto val="1"/>
        <c:lblOffset val="100"/>
        <c:baseTimeUnit val="months"/>
      </c:dateAx>
      <c:valAx>
        <c:axId val="579859311"/>
        <c:scaling>
          <c:orientation val="minMax"/>
          <c:min val="200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16216496"/>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Shanghai Composite</a:t>
            </a:r>
            <a:r>
              <a:rPr lang="en-GB" baseline="0"/>
              <a:t> Index</a:t>
            </a:r>
            <a:endParaRPr lang="en-GB"/>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Industries!$M$116</c:f>
              <c:strCache>
                <c:ptCount val="1"/>
                <c:pt idx="0">
                  <c:v>Price</c:v>
                </c:pt>
              </c:strCache>
            </c:strRef>
          </c:tx>
          <c:spPr>
            <a:ln w="15875" cap="sq" cmpd="sng" algn="ctr">
              <a:solidFill>
                <a:schemeClr val="tx2"/>
              </a:solidFill>
              <a:bevel/>
            </a:ln>
            <a:effectLst/>
          </c:spPr>
          <c:marker>
            <c:symbol val="none"/>
          </c:marker>
          <c:cat>
            <c:numRef>
              <c:f>Industries!$N$115:$BW$115</c:f>
              <c:numCache>
                <c:formatCode>mmm\-yy</c:formatCode>
                <c:ptCount val="62"/>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pt idx="22">
                  <c:v>44501</c:v>
                </c:pt>
                <c:pt idx="23">
                  <c:v>44531</c:v>
                </c:pt>
                <c:pt idx="24">
                  <c:v>44562</c:v>
                </c:pt>
                <c:pt idx="25">
                  <c:v>44593</c:v>
                </c:pt>
                <c:pt idx="26">
                  <c:v>44621</c:v>
                </c:pt>
                <c:pt idx="27">
                  <c:v>44652</c:v>
                </c:pt>
                <c:pt idx="28">
                  <c:v>44682</c:v>
                </c:pt>
                <c:pt idx="29">
                  <c:v>44713</c:v>
                </c:pt>
                <c:pt idx="30">
                  <c:v>44743</c:v>
                </c:pt>
                <c:pt idx="31">
                  <c:v>44774</c:v>
                </c:pt>
                <c:pt idx="32">
                  <c:v>44805</c:v>
                </c:pt>
                <c:pt idx="33">
                  <c:v>44835</c:v>
                </c:pt>
                <c:pt idx="34">
                  <c:v>44866</c:v>
                </c:pt>
                <c:pt idx="35">
                  <c:v>44896</c:v>
                </c:pt>
                <c:pt idx="36">
                  <c:v>44927</c:v>
                </c:pt>
                <c:pt idx="37">
                  <c:v>44958</c:v>
                </c:pt>
                <c:pt idx="38">
                  <c:v>44986</c:v>
                </c:pt>
                <c:pt idx="39">
                  <c:v>45017</c:v>
                </c:pt>
                <c:pt idx="40">
                  <c:v>45047</c:v>
                </c:pt>
                <c:pt idx="41">
                  <c:v>45078</c:v>
                </c:pt>
                <c:pt idx="42">
                  <c:v>45108</c:v>
                </c:pt>
                <c:pt idx="43">
                  <c:v>45139</c:v>
                </c:pt>
                <c:pt idx="44">
                  <c:v>45170</c:v>
                </c:pt>
                <c:pt idx="45">
                  <c:v>45200</c:v>
                </c:pt>
                <c:pt idx="46">
                  <c:v>45231</c:v>
                </c:pt>
                <c:pt idx="47">
                  <c:v>45261</c:v>
                </c:pt>
                <c:pt idx="48">
                  <c:v>45292</c:v>
                </c:pt>
                <c:pt idx="49">
                  <c:v>45323</c:v>
                </c:pt>
                <c:pt idx="50">
                  <c:v>45352</c:v>
                </c:pt>
                <c:pt idx="51">
                  <c:v>45383</c:v>
                </c:pt>
                <c:pt idx="52">
                  <c:v>45413</c:v>
                </c:pt>
                <c:pt idx="53">
                  <c:v>45444</c:v>
                </c:pt>
                <c:pt idx="54">
                  <c:v>45474</c:v>
                </c:pt>
                <c:pt idx="55">
                  <c:v>45505</c:v>
                </c:pt>
                <c:pt idx="56">
                  <c:v>45536</c:v>
                </c:pt>
                <c:pt idx="57">
                  <c:v>45566</c:v>
                </c:pt>
                <c:pt idx="58">
                  <c:v>45597</c:v>
                </c:pt>
                <c:pt idx="59">
                  <c:v>45627</c:v>
                </c:pt>
                <c:pt idx="60">
                  <c:v>45658</c:v>
                </c:pt>
                <c:pt idx="61">
                  <c:v>45689</c:v>
                </c:pt>
              </c:numCache>
            </c:numRef>
          </c:cat>
          <c:val>
            <c:numRef>
              <c:f>Industries!$N$116:$BW$116</c:f>
              <c:numCache>
                <c:formatCode>General</c:formatCode>
                <c:ptCount val="62"/>
                <c:pt idx="0">
                  <c:v>2880.3</c:v>
                </c:pt>
                <c:pt idx="1">
                  <c:v>2750.3</c:v>
                </c:pt>
                <c:pt idx="2">
                  <c:v>2860.08</c:v>
                </c:pt>
                <c:pt idx="3">
                  <c:v>2852.35</c:v>
                </c:pt>
                <c:pt idx="4">
                  <c:v>2984.67</c:v>
                </c:pt>
                <c:pt idx="5">
                  <c:v>3310.01</c:v>
                </c:pt>
                <c:pt idx="6">
                  <c:v>3395.68</c:v>
                </c:pt>
                <c:pt idx="7">
                  <c:v>3218.05</c:v>
                </c:pt>
                <c:pt idx="8">
                  <c:v>3224.53</c:v>
                </c:pt>
                <c:pt idx="9">
                  <c:v>3391.76</c:v>
                </c:pt>
                <c:pt idx="10">
                  <c:v>3473.07</c:v>
                </c:pt>
                <c:pt idx="11">
                  <c:v>3483.07</c:v>
                </c:pt>
                <c:pt idx="12">
                  <c:v>3509.08</c:v>
                </c:pt>
                <c:pt idx="13">
                  <c:v>3441.91</c:v>
                </c:pt>
                <c:pt idx="14">
                  <c:v>3446.86</c:v>
                </c:pt>
                <c:pt idx="15">
                  <c:v>3615.48</c:v>
                </c:pt>
                <c:pt idx="16">
                  <c:v>3591.2</c:v>
                </c:pt>
                <c:pt idx="17">
                  <c:v>3397.36</c:v>
                </c:pt>
                <c:pt idx="18">
                  <c:v>3543.94</c:v>
                </c:pt>
                <c:pt idx="19">
                  <c:v>3568.17</c:v>
                </c:pt>
                <c:pt idx="20">
                  <c:v>3547.34</c:v>
                </c:pt>
                <c:pt idx="21">
                  <c:v>3563.89</c:v>
                </c:pt>
                <c:pt idx="22">
                  <c:v>3639.78</c:v>
                </c:pt>
                <c:pt idx="23">
                  <c:v>3361.44</c:v>
                </c:pt>
                <c:pt idx="24">
                  <c:v>3462.31</c:v>
                </c:pt>
                <c:pt idx="25">
                  <c:v>3252.2</c:v>
                </c:pt>
                <c:pt idx="26">
                  <c:v>3047.06</c:v>
                </c:pt>
                <c:pt idx="27">
                  <c:v>3186.43</c:v>
                </c:pt>
                <c:pt idx="28">
                  <c:v>3398.62</c:v>
                </c:pt>
                <c:pt idx="29">
                  <c:v>3253.24</c:v>
                </c:pt>
                <c:pt idx="30">
                  <c:v>3202.14</c:v>
                </c:pt>
                <c:pt idx="31">
                  <c:v>3024.39</c:v>
                </c:pt>
                <c:pt idx="32">
                  <c:v>2893.48</c:v>
                </c:pt>
                <c:pt idx="33">
                  <c:v>3151.34</c:v>
                </c:pt>
                <c:pt idx="34">
                  <c:v>3089.26</c:v>
                </c:pt>
                <c:pt idx="35">
                  <c:v>3255.67</c:v>
                </c:pt>
                <c:pt idx="36">
                  <c:v>3279.61</c:v>
                </c:pt>
                <c:pt idx="37">
                  <c:v>3272.86</c:v>
                </c:pt>
                <c:pt idx="38">
                  <c:v>3323.27</c:v>
                </c:pt>
                <c:pt idx="39">
                  <c:v>3204.56</c:v>
                </c:pt>
                <c:pt idx="40">
                  <c:v>3202.06</c:v>
                </c:pt>
                <c:pt idx="41">
                  <c:v>3291.04</c:v>
                </c:pt>
                <c:pt idx="42">
                  <c:v>3119.88</c:v>
                </c:pt>
                <c:pt idx="43">
                  <c:v>3110.48</c:v>
                </c:pt>
                <c:pt idx="44">
                  <c:v>3018.77</c:v>
                </c:pt>
                <c:pt idx="45">
                  <c:v>3029.67</c:v>
                </c:pt>
                <c:pt idx="46">
                  <c:v>2974.93</c:v>
                </c:pt>
                <c:pt idx="47">
                  <c:v>2788.55</c:v>
                </c:pt>
                <c:pt idx="48">
                  <c:v>3015.17</c:v>
                </c:pt>
                <c:pt idx="49">
                  <c:v>3041.17</c:v>
                </c:pt>
                <c:pt idx="50">
                  <c:v>3104.82</c:v>
                </c:pt>
                <c:pt idx="51">
                  <c:v>3086.81</c:v>
                </c:pt>
                <c:pt idx="52">
                  <c:v>2967.4</c:v>
                </c:pt>
                <c:pt idx="53">
                  <c:v>2938.75</c:v>
                </c:pt>
                <c:pt idx="54">
                  <c:v>2842.21</c:v>
                </c:pt>
                <c:pt idx="55">
                  <c:v>3336.5</c:v>
                </c:pt>
                <c:pt idx="56">
                  <c:v>3279.82</c:v>
                </c:pt>
                <c:pt idx="57">
                  <c:v>3326.46</c:v>
                </c:pt>
                <c:pt idx="58">
                  <c:v>3351.76</c:v>
                </c:pt>
                <c:pt idx="59">
                  <c:v>3250.6</c:v>
                </c:pt>
                <c:pt idx="60">
                  <c:v>3320.9</c:v>
                </c:pt>
                <c:pt idx="61">
                  <c:v>3364.83</c:v>
                </c:pt>
              </c:numCache>
            </c:numRef>
          </c:val>
          <c:smooth val="0"/>
          <c:extLst>
            <c:ext xmlns:c16="http://schemas.microsoft.com/office/drawing/2014/chart" uri="{C3380CC4-5D6E-409C-BE32-E72D297353CC}">
              <c16:uniqueId val="{00000000-5335-DD49-ADB4-9BB353C69AF7}"/>
            </c:ext>
          </c:extLst>
        </c:ser>
        <c:dLbls>
          <c:showLegendKey val="0"/>
          <c:showVal val="0"/>
          <c:showCatName val="0"/>
          <c:showSerName val="0"/>
          <c:showPercent val="0"/>
          <c:showBubbleSize val="0"/>
        </c:dLbls>
        <c:dropLines>
          <c:spPr>
            <a:ln w="9525" cap="flat" cmpd="sng" algn="ctr">
              <a:solidFill>
                <a:schemeClr val="bg1">
                  <a:lumMod val="50000"/>
                  <a:alpha val="33000"/>
                </a:schemeClr>
              </a:solidFill>
              <a:round/>
            </a:ln>
            <a:effectLst/>
          </c:spPr>
        </c:dropLines>
        <c:marker val="1"/>
        <c:smooth val="0"/>
        <c:axId val="193112464"/>
        <c:axId val="2113698751"/>
      </c:lineChart>
      <c:lineChart>
        <c:grouping val="standard"/>
        <c:varyColors val="0"/>
        <c:ser>
          <c:idx val="1"/>
          <c:order val="1"/>
          <c:tx>
            <c:strRef>
              <c:f>Industries!$M$117</c:f>
              <c:strCache>
                <c:ptCount val="1"/>
                <c:pt idx="0">
                  <c:v>Change %</c:v>
                </c:pt>
              </c:strCache>
            </c:strRef>
          </c:tx>
          <c:spPr>
            <a:ln w="12700" cap="rnd" cmpd="sng" algn="ctr">
              <a:solidFill>
                <a:srgbClr val="FF0000"/>
              </a:solidFill>
              <a:round/>
            </a:ln>
            <a:effectLst/>
          </c:spPr>
          <c:marker>
            <c:symbol val="triangle"/>
            <c:size val="3"/>
            <c:spPr>
              <a:solidFill>
                <a:srgbClr val="FF0000"/>
              </a:solidFill>
              <a:ln w="9525" cap="flat" cmpd="sng" algn="ctr">
                <a:solidFill>
                  <a:srgbClr val="FF0000"/>
                </a:solidFill>
                <a:round/>
              </a:ln>
              <a:effectLst/>
            </c:spPr>
          </c:marker>
          <c:cat>
            <c:numRef>
              <c:f>Industries!$N$115:$BW$115</c:f>
              <c:numCache>
                <c:formatCode>mmm\-yy</c:formatCode>
                <c:ptCount val="62"/>
                <c:pt idx="0">
                  <c:v>43831</c:v>
                </c:pt>
                <c:pt idx="1">
                  <c:v>43862</c:v>
                </c:pt>
                <c:pt idx="2">
                  <c:v>43891</c:v>
                </c:pt>
                <c:pt idx="3">
                  <c:v>43922</c:v>
                </c:pt>
                <c:pt idx="4">
                  <c:v>43952</c:v>
                </c:pt>
                <c:pt idx="5">
                  <c:v>43983</c:v>
                </c:pt>
                <c:pt idx="6">
                  <c:v>44013</c:v>
                </c:pt>
                <c:pt idx="7">
                  <c:v>44044</c:v>
                </c:pt>
                <c:pt idx="8">
                  <c:v>44075</c:v>
                </c:pt>
                <c:pt idx="9">
                  <c:v>44105</c:v>
                </c:pt>
                <c:pt idx="10">
                  <c:v>44136</c:v>
                </c:pt>
                <c:pt idx="11">
                  <c:v>44166</c:v>
                </c:pt>
                <c:pt idx="12">
                  <c:v>44197</c:v>
                </c:pt>
                <c:pt idx="13">
                  <c:v>44228</c:v>
                </c:pt>
                <c:pt idx="14">
                  <c:v>44256</c:v>
                </c:pt>
                <c:pt idx="15">
                  <c:v>44287</c:v>
                </c:pt>
                <c:pt idx="16">
                  <c:v>44317</c:v>
                </c:pt>
                <c:pt idx="17">
                  <c:v>44348</c:v>
                </c:pt>
                <c:pt idx="18">
                  <c:v>44378</c:v>
                </c:pt>
                <c:pt idx="19">
                  <c:v>44409</c:v>
                </c:pt>
                <c:pt idx="20">
                  <c:v>44440</c:v>
                </c:pt>
                <c:pt idx="21">
                  <c:v>44470</c:v>
                </c:pt>
                <c:pt idx="22">
                  <c:v>44501</c:v>
                </c:pt>
                <c:pt idx="23">
                  <c:v>44531</c:v>
                </c:pt>
                <c:pt idx="24">
                  <c:v>44562</c:v>
                </c:pt>
                <c:pt idx="25">
                  <c:v>44593</c:v>
                </c:pt>
                <c:pt idx="26">
                  <c:v>44621</c:v>
                </c:pt>
                <c:pt idx="27">
                  <c:v>44652</c:v>
                </c:pt>
                <c:pt idx="28">
                  <c:v>44682</c:v>
                </c:pt>
                <c:pt idx="29">
                  <c:v>44713</c:v>
                </c:pt>
                <c:pt idx="30">
                  <c:v>44743</c:v>
                </c:pt>
                <c:pt idx="31">
                  <c:v>44774</c:v>
                </c:pt>
                <c:pt idx="32">
                  <c:v>44805</c:v>
                </c:pt>
                <c:pt idx="33">
                  <c:v>44835</c:v>
                </c:pt>
                <c:pt idx="34">
                  <c:v>44866</c:v>
                </c:pt>
                <c:pt idx="35">
                  <c:v>44896</c:v>
                </c:pt>
                <c:pt idx="36">
                  <c:v>44927</c:v>
                </c:pt>
                <c:pt idx="37">
                  <c:v>44958</c:v>
                </c:pt>
                <c:pt idx="38">
                  <c:v>44986</c:v>
                </c:pt>
                <c:pt idx="39">
                  <c:v>45017</c:v>
                </c:pt>
                <c:pt idx="40">
                  <c:v>45047</c:v>
                </c:pt>
                <c:pt idx="41">
                  <c:v>45078</c:v>
                </c:pt>
                <c:pt idx="42">
                  <c:v>45108</c:v>
                </c:pt>
                <c:pt idx="43">
                  <c:v>45139</c:v>
                </c:pt>
                <c:pt idx="44">
                  <c:v>45170</c:v>
                </c:pt>
                <c:pt idx="45">
                  <c:v>45200</c:v>
                </c:pt>
                <c:pt idx="46">
                  <c:v>45231</c:v>
                </c:pt>
                <c:pt idx="47">
                  <c:v>45261</c:v>
                </c:pt>
                <c:pt idx="48">
                  <c:v>45292</c:v>
                </c:pt>
                <c:pt idx="49">
                  <c:v>45323</c:v>
                </c:pt>
                <c:pt idx="50">
                  <c:v>45352</c:v>
                </c:pt>
                <c:pt idx="51">
                  <c:v>45383</c:v>
                </c:pt>
                <c:pt idx="52">
                  <c:v>45413</c:v>
                </c:pt>
                <c:pt idx="53">
                  <c:v>45444</c:v>
                </c:pt>
                <c:pt idx="54">
                  <c:v>45474</c:v>
                </c:pt>
                <c:pt idx="55">
                  <c:v>45505</c:v>
                </c:pt>
                <c:pt idx="56">
                  <c:v>45536</c:v>
                </c:pt>
                <c:pt idx="57">
                  <c:v>45566</c:v>
                </c:pt>
                <c:pt idx="58">
                  <c:v>45597</c:v>
                </c:pt>
                <c:pt idx="59">
                  <c:v>45627</c:v>
                </c:pt>
                <c:pt idx="60">
                  <c:v>45658</c:v>
                </c:pt>
                <c:pt idx="61">
                  <c:v>45689</c:v>
                </c:pt>
              </c:numCache>
            </c:numRef>
          </c:cat>
          <c:val>
            <c:numRef>
              <c:f>Industries!$N$117:$BW$117</c:f>
              <c:numCache>
                <c:formatCode>0.00%</c:formatCode>
                <c:ptCount val="62"/>
                <c:pt idx="0">
                  <c:v>-3.2300000000000002E-2</c:v>
                </c:pt>
                <c:pt idx="1">
                  <c:v>-4.5100000000000001E-2</c:v>
                </c:pt>
                <c:pt idx="2">
                  <c:v>3.9899999999999998E-2</c:v>
                </c:pt>
                <c:pt idx="3">
                  <c:v>-2.7000000000000001E-3</c:v>
                </c:pt>
                <c:pt idx="4">
                  <c:v>4.6399999999999997E-2</c:v>
                </c:pt>
                <c:pt idx="5">
                  <c:v>0.109</c:v>
                </c:pt>
                <c:pt idx="6">
                  <c:v>2.5899999999999999E-2</c:v>
                </c:pt>
                <c:pt idx="7">
                  <c:v>-5.2299999999999999E-2</c:v>
                </c:pt>
                <c:pt idx="8">
                  <c:v>2E-3</c:v>
                </c:pt>
                <c:pt idx="9">
                  <c:v>5.1900000000000002E-2</c:v>
                </c:pt>
                <c:pt idx="10">
                  <c:v>2.4E-2</c:v>
                </c:pt>
                <c:pt idx="11">
                  <c:v>2.8999999999999998E-3</c:v>
                </c:pt>
                <c:pt idx="12">
                  <c:v>7.4999999999999997E-3</c:v>
                </c:pt>
                <c:pt idx="13">
                  <c:v>-1.9099999999999999E-2</c:v>
                </c:pt>
                <c:pt idx="14">
                  <c:v>1.4E-3</c:v>
                </c:pt>
                <c:pt idx="15">
                  <c:v>4.8899999999999999E-2</c:v>
                </c:pt>
                <c:pt idx="16">
                  <c:v>-6.7000000000000002E-3</c:v>
                </c:pt>
                <c:pt idx="17">
                  <c:v>-5.3999999999999999E-2</c:v>
                </c:pt>
                <c:pt idx="18">
                  <c:v>4.3099999999999999E-2</c:v>
                </c:pt>
                <c:pt idx="19">
                  <c:v>6.7999999999999996E-3</c:v>
                </c:pt>
                <c:pt idx="20">
                  <c:v>-5.7999999999999996E-3</c:v>
                </c:pt>
                <c:pt idx="21">
                  <c:v>4.7000000000000002E-3</c:v>
                </c:pt>
                <c:pt idx="22">
                  <c:v>2.1299999999999999E-2</c:v>
                </c:pt>
                <c:pt idx="23">
                  <c:v>-7.6499999999999999E-2</c:v>
                </c:pt>
                <c:pt idx="24">
                  <c:v>0.03</c:v>
                </c:pt>
                <c:pt idx="25">
                  <c:v>-6.0699999999999997E-2</c:v>
                </c:pt>
                <c:pt idx="26">
                  <c:v>-6.3100000000000003E-2</c:v>
                </c:pt>
                <c:pt idx="27">
                  <c:v>4.5699999999999998E-2</c:v>
                </c:pt>
                <c:pt idx="28">
                  <c:v>6.6600000000000006E-2</c:v>
                </c:pt>
                <c:pt idx="29">
                  <c:v>-4.2799999999999998E-2</c:v>
                </c:pt>
                <c:pt idx="30">
                  <c:v>-1.5699999999999999E-2</c:v>
                </c:pt>
                <c:pt idx="31">
                  <c:v>-5.5500000000000001E-2</c:v>
                </c:pt>
                <c:pt idx="32">
                  <c:v>-4.3299999999999998E-2</c:v>
                </c:pt>
                <c:pt idx="33">
                  <c:v>8.9099999999999999E-2</c:v>
                </c:pt>
                <c:pt idx="34">
                  <c:v>-1.9699999999999999E-2</c:v>
                </c:pt>
                <c:pt idx="35">
                  <c:v>5.3900000000000003E-2</c:v>
                </c:pt>
                <c:pt idx="36">
                  <c:v>7.4000000000000003E-3</c:v>
                </c:pt>
                <c:pt idx="37">
                  <c:v>-2.0999999999999999E-3</c:v>
                </c:pt>
                <c:pt idx="38">
                  <c:v>1.54E-2</c:v>
                </c:pt>
                <c:pt idx="39">
                  <c:v>-3.5700000000000003E-2</c:v>
                </c:pt>
                <c:pt idx="40">
                  <c:v>-8.0000000000000004E-4</c:v>
                </c:pt>
                <c:pt idx="41">
                  <c:v>2.7799999999999998E-2</c:v>
                </c:pt>
                <c:pt idx="42">
                  <c:v>-5.1999999999999998E-2</c:v>
                </c:pt>
                <c:pt idx="43">
                  <c:v>-3.0000000000000001E-3</c:v>
                </c:pt>
                <c:pt idx="44">
                  <c:v>-2.9499999999999998E-2</c:v>
                </c:pt>
                <c:pt idx="45">
                  <c:v>3.5999999999999999E-3</c:v>
                </c:pt>
                <c:pt idx="46">
                  <c:v>-1.8100000000000002E-2</c:v>
                </c:pt>
                <c:pt idx="47">
                  <c:v>-6.2700000000000006E-2</c:v>
                </c:pt>
                <c:pt idx="48">
                  <c:v>8.1299999999999997E-2</c:v>
                </c:pt>
                <c:pt idx="49">
                  <c:v>8.6E-3</c:v>
                </c:pt>
                <c:pt idx="50">
                  <c:v>2.0899999999999998E-2</c:v>
                </c:pt>
                <c:pt idx="51">
                  <c:v>-5.7999999999999996E-3</c:v>
                </c:pt>
                <c:pt idx="52">
                  <c:v>-3.8699999999999998E-2</c:v>
                </c:pt>
                <c:pt idx="53">
                  <c:v>-9.7000000000000003E-3</c:v>
                </c:pt>
                <c:pt idx="54">
                  <c:v>-3.2800000000000003E-2</c:v>
                </c:pt>
                <c:pt idx="55">
                  <c:v>0.1739</c:v>
                </c:pt>
                <c:pt idx="56">
                  <c:v>-1.7000000000000001E-2</c:v>
                </c:pt>
                <c:pt idx="57">
                  <c:v>1.4200000000000001E-2</c:v>
                </c:pt>
                <c:pt idx="58">
                  <c:v>7.6E-3</c:v>
                </c:pt>
                <c:pt idx="59">
                  <c:v>-3.0200000000000001E-2</c:v>
                </c:pt>
                <c:pt idx="60">
                  <c:v>2.1600000000000001E-2</c:v>
                </c:pt>
                <c:pt idx="61">
                  <c:v>1.32E-2</c:v>
                </c:pt>
              </c:numCache>
            </c:numRef>
          </c:val>
          <c:smooth val="0"/>
          <c:extLst>
            <c:ext xmlns:c16="http://schemas.microsoft.com/office/drawing/2014/chart" uri="{C3380CC4-5D6E-409C-BE32-E72D297353CC}">
              <c16:uniqueId val="{00000001-5335-DD49-ADB4-9BB353C69AF7}"/>
            </c:ext>
          </c:extLst>
        </c:ser>
        <c:ser>
          <c:idx val="2"/>
          <c:order val="2"/>
          <c:tx>
            <c:strRef>
              <c:f>Industries!$M$118</c:f>
              <c:strCache>
                <c:ptCount val="1"/>
              </c:strCache>
            </c:strRef>
          </c:tx>
          <c:spPr>
            <a:ln w="12700" cap="rnd" cmpd="sng" algn="ctr">
              <a:solidFill>
                <a:schemeClr val="accent3"/>
              </a:solidFill>
              <a:round/>
            </a:ln>
            <a:effectLst/>
          </c:spPr>
          <c:marker>
            <c:symbol val="none"/>
          </c:marker>
          <c:cat>
            <c:numRef>
              <c:f>Industries!$N$116:$BW$116</c:f>
              <c:numCache>
                <c:formatCode>General</c:formatCode>
                <c:ptCount val="62"/>
                <c:pt idx="0">
                  <c:v>2880.3</c:v>
                </c:pt>
                <c:pt idx="1">
                  <c:v>2750.3</c:v>
                </c:pt>
                <c:pt idx="2">
                  <c:v>2860.08</c:v>
                </c:pt>
                <c:pt idx="3">
                  <c:v>2852.35</c:v>
                </c:pt>
                <c:pt idx="4">
                  <c:v>2984.67</c:v>
                </c:pt>
                <c:pt idx="5">
                  <c:v>3310.01</c:v>
                </c:pt>
                <c:pt idx="6">
                  <c:v>3395.68</c:v>
                </c:pt>
                <c:pt idx="7">
                  <c:v>3218.05</c:v>
                </c:pt>
                <c:pt idx="8">
                  <c:v>3224.53</c:v>
                </c:pt>
                <c:pt idx="9">
                  <c:v>3391.76</c:v>
                </c:pt>
                <c:pt idx="10">
                  <c:v>3473.07</c:v>
                </c:pt>
                <c:pt idx="11">
                  <c:v>3483.07</c:v>
                </c:pt>
                <c:pt idx="12">
                  <c:v>3509.08</c:v>
                </c:pt>
                <c:pt idx="13">
                  <c:v>3441.91</c:v>
                </c:pt>
                <c:pt idx="14">
                  <c:v>3446.86</c:v>
                </c:pt>
                <c:pt idx="15">
                  <c:v>3615.48</c:v>
                </c:pt>
                <c:pt idx="16">
                  <c:v>3591.2</c:v>
                </c:pt>
                <c:pt idx="17">
                  <c:v>3397.36</c:v>
                </c:pt>
                <c:pt idx="18">
                  <c:v>3543.94</c:v>
                </c:pt>
                <c:pt idx="19">
                  <c:v>3568.17</c:v>
                </c:pt>
                <c:pt idx="20">
                  <c:v>3547.34</c:v>
                </c:pt>
                <c:pt idx="21">
                  <c:v>3563.89</c:v>
                </c:pt>
                <c:pt idx="22">
                  <c:v>3639.78</c:v>
                </c:pt>
                <c:pt idx="23">
                  <c:v>3361.44</c:v>
                </c:pt>
                <c:pt idx="24">
                  <c:v>3462.31</c:v>
                </c:pt>
                <c:pt idx="25">
                  <c:v>3252.2</c:v>
                </c:pt>
                <c:pt idx="26">
                  <c:v>3047.06</c:v>
                </c:pt>
                <c:pt idx="27">
                  <c:v>3186.43</c:v>
                </c:pt>
                <c:pt idx="28">
                  <c:v>3398.62</c:v>
                </c:pt>
                <c:pt idx="29">
                  <c:v>3253.24</c:v>
                </c:pt>
                <c:pt idx="30">
                  <c:v>3202.14</c:v>
                </c:pt>
                <c:pt idx="31">
                  <c:v>3024.39</c:v>
                </c:pt>
                <c:pt idx="32">
                  <c:v>2893.48</c:v>
                </c:pt>
                <c:pt idx="33">
                  <c:v>3151.34</c:v>
                </c:pt>
                <c:pt idx="34">
                  <c:v>3089.26</c:v>
                </c:pt>
                <c:pt idx="35">
                  <c:v>3255.67</c:v>
                </c:pt>
                <c:pt idx="36">
                  <c:v>3279.61</c:v>
                </c:pt>
                <c:pt idx="37">
                  <c:v>3272.86</c:v>
                </c:pt>
                <c:pt idx="38">
                  <c:v>3323.27</c:v>
                </c:pt>
                <c:pt idx="39">
                  <c:v>3204.56</c:v>
                </c:pt>
                <c:pt idx="40">
                  <c:v>3202.06</c:v>
                </c:pt>
                <c:pt idx="41">
                  <c:v>3291.04</c:v>
                </c:pt>
                <c:pt idx="42">
                  <c:v>3119.88</c:v>
                </c:pt>
                <c:pt idx="43">
                  <c:v>3110.48</c:v>
                </c:pt>
                <c:pt idx="44">
                  <c:v>3018.77</c:v>
                </c:pt>
                <c:pt idx="45">
                  <c:v>3029.67</c:v>
                </c:pt>
                <c:pt idx="46">
                  <c:v>2974.93</c:v>
                </c:pt>
                <c:pt idx="47">
                  <c:v>2788.55</c:v>
                </c:pt>
                <c:pt idx="48">
                  <c:v>3015.17</c:v>
                </c:pt>
                <c:pt idx="49">
                  <c:v>3041.17</c:v>
                </c:pt>
                <c:pt idx="50">
                  <c:v>3104.82</c:v>
                </c:pt>
                <c:pt idx="51">
                  <c:v>3086.81</c:v>
                </c:pt>
                <c:pt idx="52">
                  <c:v>2967.4</c:v>
                </c:pt>
                <c:pt idx="53">
                  <c:v>2938.75</c:v>
                </c:pt>
                <c:pt idx="54">
                  <c:v>2842.21</c:v>
                </c:pt>
                <c:pt idx="55">
                  <c:v>3336.5</c:v>
                </c:pt>
                <c:pt idx="56">
                  <c:v>3279.82</c:v>
                </c:pt>
                <c:pt idx="57">
                  <c:v>3326.46</c:v>
                </c:pt>
                <c:pt idx="58">
                  <c:v>3351.76</c:v>
                </c:pt>
                <c:pt idx="59">
                  <c:v>3250.6</c:v>
                </c:pt>
                <c:pt idx="60">
                  <c:v>3320.9</c:v>
                </c:pt>
                <c:pt idx="61">
                  <c:v>3364.83</c:v>
                </c:pt>
              </c:numCache>
            </c:numRef>
          </c:cat>
          <c:val>
            <c:numRef>
              <c:f>Industries!$N$118:$BW$118</c:f>
              <c:numCache>
                <c:formatCode>General</c:formatCode>
                <c:ptCount val="62"/>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numCache>
            </c:numRef>
          </c:val>
          <c:smooth val="0"/>
          <c:extLst>
            <c:ext xmlns:c16="http://schemas.microsoft.com/office/drawing/2014/chart" uri="{C3380CC4-5D6E-409C-BE32-E72D297353CC}">
              <c16:uniqueId val="{00000002-5335-DD49-ADB4-9BB353C69AF7}"/>
            </c:ext>
          </c:extLst>
        </c:ser>
        <c:dLbls>
          <c:showLegendKey val="0"/>
          <c:showVal val="0"/>
          <c:showCatName val="0"/>
          <c:showSerName val="0"/>
          <c:showPercent val="0"/>
          <c:showBubbleSize val="0"/>
        </c:dLbls>
        <c:dropLines>
          <c:spPr>
            <a:ln w="3175" cap="flat" cmpd="sng" algn="ctr">
              <a:solidFill>
                <a:schemeClr val="dk1">
                  <a:lumMod val="35000"/>
                  <a:lumOff val="65000"/>
                  <a:alpha val="33000"/>
                </a:schemeClr>
              </a:solidFill>
              <a:round/>
            </a:ln>
            <a:effectLst/>
          </c:spPr>
        </c:dropLines>
        <c:marker val="1"/>
        <c:smooth val="0"/>
        <c:axId val="850354591"/>
        <c:axId val="590884784"/>
      </c:lineChart>
      <c:dateAx>
        <c:axId val="193112464"/>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2113698751"/>
        <c:crosses val="autoZero"/>
        <c:auto val="1"/>
        <c:lblOffset val="100"/>
        <c:baseTimeUnit val="months"/>
      </c:dateAx>
      <c:valAx>
        <c:axId val="2113698751"/>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193112464"/>
        <c:crosses val="autoZero"/>
        <c:crossBetween val="between"/>
      </c:valAx>
      <c:valAx>
        <c:axId val="590884784"/>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850354591"/>
        <c:crosses val="max"/>
        <c:crossBetween val="between"/>
      </c:valAx>
      <c:dateAx>
        <c:axId val="850354591"/>
        <c:scaling>
          <c:orientation val="minMax"/>
        </c:scaling>
        <c:delete val="1"/>
        <c:axPos val="b"/>
        <c:numFmt formatCode="mmm\-yy" sourceLinked="1"/>
        <c:majorTickMark val="out"/>
        <c:minorTickMark val="none"/>
        <c:tickLblPos val="nextTo"/>
        <c:crossAx val="590884784"/>
        <c:crosses val="autoZero"/>
        <c:auto val="1"/>
        <c:lblOffset val="100"/>
        <c:baseTimeUnit val="months"/>
      </c:date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r>
              <a:rPr lang="en-GB"/>
              <a:t>Gross Domestic Product</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'Nominal Gross Domestic Product '!$B$9</c:f>
              <c:strCache>
                <c:ptCount val="1"/>
                <c:pt idx="0">
                  <c:v>Gross Domestic Product</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0"/>
            <c:dispEq val="0"/>
          </c:trendline>
          <c:cat>
            <c:strRef>
              <c:f>'Nominal Gross Domestic Product '!$C$8:$L$8</c:f>
              <c:strCache>
                <c:ptCount val="10"/>
                <c:pt idx="0">
                  <c:v>2015</c:v>
                </c:pt>
                <c:pt idx="1">
                  <c:v>2016</c:v>
                </c:pt>
                <c:pt idx="2">
                  <c:v>2017</c:v>
                </c:pt>
                <c:pt idx="3">
                  <c:v>2018</c:v>
                </c:pt>
                <c:pt idx="4">
                  <c:v>2019</c:v>
                </c:pt>
                <c:pt idx="5">
                  <c:v>2020</c:v>
                </c:pt>
                <c:pt idx="6">
                  <c:v>2021</c:v>
                </c:pt>
                <c:pt idx="7">
                  <c:v>2022</c:v>
                </c:pt>
                <c:pt idx="8">
                  <c:v>2023</c:v>
                </c:pt>
                <c:pt idx="9">
                  <c:v>2024</c:v>
                </c:pt>
              </c:strCache>
            </c:strRef>
          </c:cat>
          <c:val>
            <c:numRef>
              <c:f>'Nominal Gross Domestic Product '!$C$9:$L$9</c:f>
              <c:numCache>
                <c:formatCode>#,##0.0</c:formatCode>
                <c:ptCount val="10"/>
                <c:pt idx="0">
                  <c:v>11012.068359000001</c:v>
                </c:pt>
                <c:pt idx="1">
                  <c:v>11228.457031</c:v>
                </c:pt>
                <c:pt idx="2">
                  <c:v>12265.396484000001</c:v>
                </c:pt>
                <c:pt idx="3">
                  <c:v>13840.904296999999</c:v>
                </c:pt>
                <c:pt idx="4">
                  <c:v>14338.813477</c:v>
                </c:pt>
                <c:pt idx="5">
                  <c:v>14994.492188</c:v>
                </c:pt>
                <c:pt idx="6">
                  <c:v>18198.306640999999</c:v>
                </c:pt>
                <c:pt idx="7">
                  <c:v>18327.279297000001</c:v>
                </c:pt>
                <c:pt idx="8">
                  <c:v>18270.521484000001</c:v>
                </c:pt>
                <c:pt idx="9">
                  <c:v>18745.28125</c:v>
                </c:pt>
              </c:numCache>
            </c:numRef>
          </c:val>
          <c:smooth val="0"/>
          <c:extLst>
            <c:ext xmlns:c16="http://schemas.microsoft.com/office/drawing/2014/chart" uri="{C3380CC4-5D6E-409C-BE32-E72D297353CC}">
              <c16:uniqueId val="{00000000-DACD-8B45-86A8-48762FC5B0C5}"/>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255897935"/>
        <c:crosses val="autoZero"/>
        <c:auto val="1"/>
        <c:lblAlgn val="ctr"/>
        <c:lblOffset val="100"/>
        <c:noMultiLvlLbl val="0"/>
      </c:catAx>
      <c:valAx>
        <c:axId val="255897935"/>
        <c:scaling>
          <c:orientation val="minMax"/>
          <c:max val="20000"/>
          <c:min val="7500"/>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r>
              <a:rPr lang="en-GB"/>
              <a:t>Net Exports of Goods and Services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'Nominal Gross Domestic Product '!$B$18</c:f>
              <c:strCache>
                <c:ptCount val="1"/>
                <c:pt idx="0">
                  <c:v>Net Exports of Goods and Services</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0"/>
            <c:dispEq val="0"/>
          </c:trendline>
          <c:val>
            <c:numRef>
              <c:f>'Nominal Gross Domestic Product '!$C$18:$K$18</c:f>
              <c:numCache>
                <c:formatCode>#,##0.0</c:formatCode>
                <c:ptCount val="9"/>
                <c:pt idx="0">
                  <c:v>355.55239899999998</c:v>
                </c:pt>
                <c:pt idx="1">
                  <c:v>255.521637</c:v>
                </c:pt>
                <c:pt idx="2">
                  <c:v>215.691925</c:v>
                </c:pt>
                <c:pt idx="3">
                  <c:v>106.61335800000001</c:v>
                </c:pt>
                <c:pt idx="4">
                  <c:v>164.96665999999999</c:v>
                </c:pt>
                <c:pt idx="5">
                  <c:v>366.10064699999998</c:v>
                </c:pt>
                <c:pt idx="6">
                  <c:v>462.15786700000001</c:v>
                </c:pt>
                <c:pt idx="7">
                  <c:v>576.98382600000002</c:v>
                </c:pt>
                <c:pt idx="8">
                  <c:v>378.98425300000002</c:v>
                </c:pt>
              </c:numCache>
            </c:numRef>
          </c:val>
          <c:smooth val="0"/>
          <c:extLst>
            <c:ext xmlns:c16="http://schemas.microsoft.com/office/drawing/2014/chart" uri="{C3380CC4-5D6E-409C-BE32-E72D297353CC}">
              <c16:uniqueId val="{00000000-DACD-8B45-86A8-48762FC5B0C5}"/>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255897935"/>
        <c:crosses val="autoZero"/>
        <c:auto val="1"/>
        <c:lblAlgn val="ctr"/>
        <c:lblOffset val="100"/>
        <c:noMultiLvlLbl val="0"/>
      </c:catAx>
      <c:valAx>
        <c:axId val="255897935"/>
        <c:scaling>
          <c:orientation val="minMax"/>
          <c:max val="20000"/>
          <c:min val="7500"/>
        </c:scaling>
        <c:delete val="0"/>
        <c:axPos val="l"/>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r>
              <a:rPr lang="en-GB"/>
              <a:t>Net Exports of Goods and Services</a:t>
            </a:r>
          </a:p>
        </c:rich>
      </c:tx>
      <c:layout>
        <c:manualLayout>
          <c:xMode val="edge"/>
          <c:yMode val="edge"/>
          <c:x val="0.13437489063867017"/>
          <c:y val="0"/>
        </c:manualLayout>
      </c:layout>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'Nominal Gross Domestic Product '!$N$9</c:f>
              <c:strCache>
                <c:ptCount val="1"/>
                <c:pt idx="0">
                  <c:v>Net Exports of Goods and Services</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0"/>
            <c:dispEq val="0"/>
          </c:trendline>
          <c:cat>
            <c:strRef>
              <c:f>'Nominal Gross Domestic Product '!$O$8:$X$8</c:f>
              <c:strCache>
                <c:ptCount val="10"/>
                <c:pt idx="0">
                  <c:v>2015</c:v>
                </c:pt>
                <c:pt idx="1">
                  <c:v>2016</c:v>
                </c:pt>
                <c:pt idx="2">
                  <c:v>2017</c:v>
                </c:pt>
                <c:pt idx="3">
                  <c:v>2018</c:v>
                </c:pt>
                <c:pt idx="4">
                  <c:v>2019</c:v>
                </c:pt>
                <c:pt idx="5">
                  <c:v>2020</c:v>
                </c:pt>
                <c:pt idx="6">
                  <c:v>2021</c:v>
                </c:pt>
                <c:pt idx="7">
                  <c:v>2022</c:v>
                </c:pt>
                <c:pt idx="8">
                  <c:v>2023</c:v>
                </c:pt>
                <c:pt idx="9">
                  <c:v>2024</c:v>
                </c:pt>
              </c:strCache>
            </c:strRef>
          </c:cat>
          <c:val>
            <c:numRef>
              <c:f>'Nominal Gross Domestic Product '!$O$9:$X$9</c:f>
              <c:numCache>
                <c:formatCode>General</c:formatCode>
                <c:ptCount val="10"/>
                <c:pt idx="0">
                  <c:v>355.55239899999998</c:v>
                </c:pt>
                <c:pt idx="1">
                  <c:v>255.521637</c:v>
                </c:pt>
                <c:pt idx="2">
                  <c:v>215.691925</c:v>
                </c:pt>
                <c:pt idx="3">
                  <c:v>106.61335800000001</c:v>
                </c:pt>
                <c:pt idx="4">
                  <c:v>164.96665999999999</c:v>
                </c:pt>
                <c:pt idx="5">
                  <c:v>366.10064699999998</c:v>
                </c:pt>
                <c:pt idx="6">
                  <c:v>462.15786700000001</c:v>
                </c:pt>
                <c:pt idx="7">
                  <c:v>576.98382600000002</c:v>
                </c:pt>
                <c:pt idx="8">
                  <c:v>378.98425300000002</c:v>
                </c:pt>
                <c:pt idx="9">
                  <c:v>358</c:v>
                </c:pt>
              </c:numCache>
            </c:numRef>
          </c:val>
          <c:smooth val="0"/>
          <c:extLst>
            <c:ext xmlns:c16="http://schemas.microsoft.com/office/drawing/2014/chart" uri="{C3380CC4-5D6E-409C-BE32-E72D297353CC}">
              <c16:uniqueId val="{00000000-DACD-8B45-86A8-48762FC5B0C5}"/>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255897935"/>
        <c:crosses val="autoZero"/>
        <c:auto val="1"/>
        <c:lblAlgn val="ctr"/>
        <c:lblOffset val="100"/>
        <c:noMultiLvlLbl val="0"/>
      </c:catAx>
      <c:valAx>
        <c:axId val="255897935"/>
        <c:scaling>
          <c:orientation val="minMax"/>
          <c:max val="20000"/>
          <c:min val="750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International</a:t>
            </a:r>
            <a:r>
              <a:rPr lang="en-GB" baseline="0"/>
              <a:t> Trade</a:t>
            </a:r>
            <a:endParaRPr lang="en-GB"/>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'Unstructured data'!$B$32</c:f>
              <c:strCache>
                <c:ptCount val="1"/>
                <c:pt idx="0">
                  <c:v>Imports (% chg)</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cat>
            <c:strRef>
              <c:f>'Unstructured data'!$C$2:$H$2</c:f>
              <c:strCache>
                <c:ptCount val="6"/>
                <c:pt idx="0">
                  <c:v>CY '22</c:v>
                </c:pt>
                <c:pt idx="1">
                  <c:v>CY '23</c:v>
                </c:pt>
                <c:pt idx="2">
                  <c:v>CY '24</c:v>
                </c:pt>
                <c:pt idx="3">
                  <c:v>CY '25</c:v>
                </c:pt>
                <c:pt idx="4">
                  <c:v>CY '26</c:v>
                </c:pt>
                <c:pt idx="5">
                  <c:v>CY '27</c:v>
                </c:pt>
              </c:strCache>
            </c:strRef>
          </c:cat>
          <c:val>
            <c:numRef>
              <c:f>'Unstructured data'!$C$32:$I$32</c:f>
              <c:numCache>
                <c:formatCode>0.00</c:formatCode>
                <c:ptCount val="7"/>
                <c:pt idx="0" formatCode="General">
                  <c:v>1</c:v>
                </c:pt>
                <c:pt idx="1">
                  <c:v>1.0070613027937676</c:v>
                </c:pt>
                <c:pt idx="2">
                  <c:v>0.95140957417155048</c:v>
                </c:pt>
                <c:pt idx="3">
                  <c:v>0.96190491463805639</c:v>
                </c:pt>
                <c:pt idx="4">
                  <c:v>0.98114301293081752</c:v>
                </c:pt>
                <c:pt idx="5">
                  <c:v>1.0076338742799495</c:v>
                </c:pt>
                <c:pt idx="6">
                  <c:v>1.0429010598797477</c:v>
                </c:pt>
              </c:numCache>
            </c:numRef>
          </c:val>
          <c:smooth val="0"/>
          <c:extLst>
            <c:ext xmlns:c16="http://schemas.microsoft.com/office/drawing/2014/chart" uri="{C3380CC4-5D6E-409C-BE32-E72D297353CC}">
              <c16:uniqueId val="{00000000-5B48-7949-A97A-1A013D5F4963}"/>
            </c:ext>
          </c:extLst>
        </c:ser>
        <c:ser>
          <c:idx val="1"/>
          <c:order val="1"/>
          <c:tx>
            <c:strRef>
              <c:f>'Unstructured data'!$B$33</c:f>
              <c:strCache>
                <c:ptCount val="1"/>
                <c:pt idx="0">
                  <c:v>Exports (% chg)</c:v>
                </c:pt>
              </c:strCache>
            </c:strRef>
          </c:tx>
          <c:spPr>
            <a:ln w="22225" cap="rnd" cmpd="sng" algn="ctr">
              <a:solidFill>
                <a:srgbClr val="FF0000"/>
              </a:solidFill>
              <a:round/>
            </a:ln>
            <a:effectLst/>
          </c:spPr>
          <c:marker>
            <c:symbol val="diamond"/>
            <c:size val="5"/>
            <c:spPr>
              <a:solidFill>
                <a:srgbClr val="FF0000"/>
              </a:solidFill>
              <a:ln w="9525" cap="flat" cmpd="sng" algn="ctr">
                <a:solidFill>
                  <a:srgbClr val="FF0000"/>
                </a:solidFill>
                <a:round/>
              </a:ln>
              <a:effectLst/>
            </c:spPr>
          </c:marker>
          <c:cat>
            <c:strRef>
              <c:f>'Unstructured data'!$C$2:$H$2</c:f>
              <c:strCache>
                <c:ptCount val="6"/>
                <c:pt idx="0">
                  <c:v>CY '22</c:v>
                </c:pt>
                <c:pt idx="1">
                  <c:v>CY '23</c:v>
                </c:pt>
                <c:pt idx="2">
                  <c:v>CY '24</c:v>
                </c:pt>
                <c:pt idx="3">
                  <c:v>CY '25</c:v>
                </c:pt>
                <c:pt idx="4">
                  <c:v>CY '26</c:v>
                </c:pt>
                <c:pt idx="5">
                  <c:v>CY '27</c:v>
                </c:pt>
              </c:strCache>
            </c:strRef>
          </c:cat>
          <c:val>
            <c:numRef>
              <c:f>'Unstructured data'!$C$33:$I$33</c:f>
              <c:numCache>
                <c:formatCode>0.00</c:formatCode>
                <c:ptCount val="7"/>
                <c:pt idx="0" formatCode="General">
                  <c:v>1</c:v>
                </c:pt>
                <c:pt idx="1">
                  <c:v>1.0536495958203997</c:v>
                </c:pt>
                <c:pt idx="2">
                  <c:v>1.0044840440108285</c:v>
                </c:pt>
                <c:pt idx="3">
                  <c:v>1.0633187757077336</c:v>
                </c:pt>
                <c:pt idx="4">
                  <c:v>1.0952183389789656</c:v>
                </c:pt>
                <c:pt idx="5">
                  <c:v>1.1061705223687552</c:v>
                </c:pt>
                <c:pt idx="6">
                  <c:v>1.1448864906516616</c:v>
                </c:pt>
              </c:numCache>
            </c:numRef>
          </c:val>
          <c:smooth val="0"/>
          <c:extLst>
            <c:ext xmlns:c16="http://schemas.microsoft.com/office/drawing/2014/chart" uri="{C3380CC4-5D6E-409C-BE32-E72D297353CC}">
              <c16:uniqueId val="{00000001-5B48-7949-A97A-1A013D5F4963}"/>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255897935"/>
        <c:crosses val="autoZero"/>
        <c:auto val="1"/>
        <c:lblAlgn val="ctr"/>
        <c:lblOffset val="100"/>
        <c:noMultiLvlLbl val="0"/>
      </c:catAx>
      <c:valAx>
        <c:axId val="255897935"/>
        <c:scaling>
          <c:orientation val="minMax"/>
          <c:min val="0.8"/>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4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'Nominal Gross Domestic Product '!$N$9</c:f>
              <c:strCache>
                <c:ptCount val="1"/>
                <c:pt idx="0">
                  <c:v>Net Exports of Goods and Services</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0"/>
            <c:dispEq val="0"/>
          </c:trendline>
          <c:cat>
            <c:strRef>
              <c:f>'Nominal Gross Domestic Product '!$O$8:$X$8</c:f>
              <c:strCache>
                <c:ptCount val="10"/>
                <c:pt idx="0">
                  <c:v>2015</c:v>
                </c:pt>
                <c:pt idx="1">
                  <c:v>2016</c:v>
                </c:pt>
                <c:pt idx="2">
                  <c:v>2017</c:v>
                </c:pt>
                <c:pt idx="3">
                  <c:v>2018</c:v>
                </c:pt>
                <c:pt idx="4">
                  <c:v>2019</c:v>
                </c:pt>
                <c:pt idx="5">
                  <c:v>2020</c:v>
                </c:pt>
                <c:pt idx="6">
                  <c:v>2021</c:v>
                </c:pt>
                <c:pt idx="7">
                  <c:v>2022</c:v>
                </c:pt>
                <c:pt idx="8">
                  <c:v>2023</c:v>
                </c:pt>
                <c:pt idx="9">
                  <c:v>2024</c:v>
                </c:pt>
              </c:strCache>
            </c:strRef>
          </c:cat>
          <c:val>
            <c:numRef>
              <c:f>'Nominal Gross Domestic Product '!$O$9:$X$9</c:f>
              <c:numCache>
                <c:formatCode>General</c:formatCode>
                <c:ptCount val="10"/>
                <c:pt idx="0">
                  <c:v>355.55239899999998</c:v>
                </c:pt>
                <c:pt idx="1">
                  <c:v>255.521637</c:v>
                </c:pt>
                <c:pt idx="2">
                  <c:v>215.691925</c:v>
                </c:pt>
                <c:pt idx="3">
                  <c:v>106.61335800000001</c:v>
                </c:pt>
                <c:pt idx="4">
                  <c:v>164.96665999999999</c:v>
                </c:pt>
                <c:pt idx="5">
                  <c:v>366.10064699999998</c:v>
                </c:pt>
                <c:pt idx="6">
                  <c:v>462.15786700000001</c:v>
                </c:pt>
                <c:pt idx="7">
                  <c:v>576.98382600000002</c:v>
                </c:pt>
                <c:pt idx="8">
                  <c:v>378.98425300000002</c:v>
                </c:pt>
                <c:pt idx="9">
                  <c:v>358</c:v>
                </c:pt>
              </c:numCache>
            </c:numRef>
          </c:val>
          <c:smooth val="0"/>
          <c:extLst>
            <c:ext xmlns:c16="http://schemas.microsoft.com/office/drawing/2014/chart" uri="{C3380CC4-5D6E-409C-BE32-E72D297353CC}">
              <c16:uniqueId val="{00000000-D81C-3744-A214-E18A8360033F}"/>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932909311"/>
        <c:axId val="499820639"/>
      </c:lineChart>
      <c:catAx>
        <c:axId val="1932909311"/>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499820639"/>
        <c:crosses val="autoZero"/>
        <c:auto val="1"/>
        <c:lblAlgn val="ctr"/>
        <c:lblOffset val="100"/>
        <c:noMultiLvlLbl val="0"/>
      </c:catAx>
      <c:valAx>
        <c:axId val="4998206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1932909311"/>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4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GDP</a:t>
            </a:r>
            <a:r>
              <a:rPr lang="en-GB" baseline="0"/>
              <a:t> in segments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L"/>
        </a:p>
      </c:txPr>
    </c:title>
    <c:autoTitleDeleted val="0"/>
    <c:plotArea>
      <c:layout/>
      <c:barChart>
        <c:barDir val="col"/>
        <c:grouping val="stacked"/>
        <c:varyColors val="0"/>
        <c:ser>
          <c:idx val="0"/>
          <c:order val="0"/>
          <c:tx>
            <c:strRef>
              <c:f>'Nominal Gross Domestic Product '!$B$47</c:f>
              <c:strCache>
                <c:ptCount val="1"/>
                <c:pt idx="0">
                  <c:v>Rural</c:v>
                </c:pt>
              </c:strCache>
            </c:strRef>
          </c:tx>
          <c:spPr>
            <a:solidFill>
              <a:schemeClr val="accent1"/>
            </a:solidFill>
            <a:ln>
              <a:noFill/>
            </a:ln>
            <a:effectLst/>
          </c:spPr>
          <c:invertIfNegative val="0"/>
          <c:val>
            <c:numRef>
              <c:f>'Nominal Gross Domestic Product '!$C$47:$L$47</c:f>
              <c:numCache>
                <c:formatCode>#,##0.0</c:formatCode>
                <c:ptCount val="10"/>
                <c:pt idx="0">
                  <c:v>897.75787400000002</c:v>
                </c:pt>
                <c:pt idx="1">
                  <c:v>928.82476799999995</c:v>
                </c:pt>
                <c:pt idx="2">
                  <c:v>1015.077759</c:v>
                </c:pt>
                <c:pt idx="3">
                  <c:v>1160.1282960000001</c:v>
                </c:pt>
                <c:pt idx="4">
                  <c:v>1187.641357</c:v>
                </c:pt>
                <c:pt idx="5">
                  <c:v>1204.044678</c:v>
                </c:pt>
                <c:pt idx="6">
                  <c:v>1440.751221</c:v>
                </c:pt>
                <c:pt idx="7">
                  <c:v>1434.0981449999999</c:v>
                </c:pt>
                <c:pt idx="8">
                  <c:v>1462.040405</c:v>
                </c:pt>
                <c:pt idx="9" formatCode="0.0">
                  <c:v>1500.0315461487735</c:v>
                </c:pt>
              </c:numCache>
            </c:numRef>
          </c:val>
          <c:extLst>
            <c:ext xmlns:c16="http://schemas.microsoft.com/office/drawing/2014/chart" uri="{C3380CC4-5D6E-409C-BE32-E72D297353CC}">
              <c16:uniqueId val="{00000000-5A55-AC42-9F1C-15699D7BAFE4}"/>
            </c:ext>
          </c:extLst>
        </c:ser>
        <c:ser>
          <c:idx val="1"/>
          <c:order val="1"/>
          <c:tx>
            <c:strRef>
              <c:f>'Nominal Gross Domestic Product '!$B$48</c:f>
              <c:strCache>
                <c:ptCount val="1"/>
                <c:pt idx="0">
                  <c:v>Urban</c:v>
                </c:pt>
              </c:strCache>
            </c:strRef>
          </c:tx>
          <c:spPr>
            <a:solidFill>
              <a:schemeClr val="accent2"/>
            </a:solidFill>
            <a:ln>
              <a:noFill/>
            </a:ln>
            <a:effectLst/>
          </c:spPr>
          <c:invertIfNegative val="0"/>
          <c:val>
            <c:numRef>
              <c:f>'Nominal Gross Domestic Product '!$C$48:$L$48</c:f>
              <c:numCache>
                <c:formatCode>#,##0.0</c:formatCode>
                <c:ptCount val="10"/>
                <c:pt idx="0">
                  <c:v>3242.3845209999999</c:v>
                </c:pt>
                <c:pt idx="1">
                  <c:v>3416.1899410000001</c:v>
                </c:pt>
                <c:pt idx="2">
                  <c:v>3729.7526859999998</c:v>
                </c:pt>
                <c:pt idx="3">
                  <c:v>4192.0678710000002</c:v>
                </c:pt>
                <c:pt idx="4">
                  <c:v>4416.248047</c:v>
                </c:pt>
                <c:pt idx="5">
                  <c:v>4405.9873049999997</c:v>
                </c:pt>
                <c:pt idx="6">
                  <c:v>5350.0083009999998</c:v>
                </c:pt>
                <c:pt idx="7">
                  <c:v>5256.0629879999997</c:v>
                </c:pt>
                <c:pt idx="8">
                  <c:v>5500.8544920000004</c:v>
                </c:pt>
                <c:pt idx="9" formatCode="0.0">
                  <c:v>5643.7942758320605</c:v>
                </c:pt>
              </c:numCache>
            </c:numRef>
          </c:val>
          <c:extLst>
            <c:ext xmlns:c16="http://schemas.microsoft.com/office/drawing/2014/chart" uri="{C3380CC4-5D6E-409C-BE32-E72D297353CC}">
              <c16:uniqueId val="{00000001-5A55-AC42-9F1C-15699D7BAFE4}"/>
            </c:ext>
          </c:extLst>
        </c:ser>
        <c:ser>
          <c:idx val="2"/>
          <c:order val="2"/>
          <c:tx>
            <c:strRef>
              <c:f>'Nominal Gross Domestic Product '!$B$49</c:f>
              <c:strCache>
                <c:ptCount val="1"/>
                <c:pt idx="0">
                  <c:v>General Government</c:v>
                </c:pt>
              </c:strCache>
            </c:strRef>
          </c:tx>
          <c:spPr>
            <a:solidFill>
              <a:schemeClr val="accent3"/>
            </a:solidFill>
            <a:ln>
              <a:noFill/>
            </a:ln>
            <a:effectLst/>
          </c:spPr>
          <c:invertIfNegative val="0"/>
          <c:val>
            <c:numRef>
              <c:f>'Nominal Gross Domestic Product '!$C$49:$L$49</c:f>
              <c:numCache>
                <c:formatCode>#,##0.0</c:formatCode>
                <c:ptCount val="10"/>
                <c:pt idx="0">
                  <c:v>1777.5710449999999</c:v>
                </c:pt>
                <c:pt idx="1">
                  <c:v>1838.4132079999999</c:v>
                </c:pt>
                <c:pt idx="2">
                  <c:v>2009.687134</c:v>
                </c:pt>
                <c:pt idx="3">
                  <c:v>2297.4770509999998</c:v>
                </c:pt>
                <c:pt idx="4">
                  <c:v>2394.5205080000001</c:v>
                </c:pt>
                <c:pt idx="5">
                  <c:v>2515.7014159999999</c:v>
                </c:pt>
                <c:pt idx="6">
                  <c:v>2816.5583499999998</c:v>
                </c:pt>
                <c:pt idx="7">
                  <c:v>2871.701172</c:v>
                </c:pt>
                <c:pt idx="8">
                  <c:v>2937.8161620000001</c:v>
                </c:pt>
                <c:pt idx="9" formatCode="0.0">
                  <c:v>3014.155357618667</c:v>
                </c:pt>
              </c:numCache>
            </c:numRef>
          </c:val>
          <c:extLst>
            <c:ext xmlns:c16="http://schemas.microsoft.com/office/drawing/2014/chart" uri="{C3380CC4-5D6E-409C-BE32-E72D297353CC}">
              <c16:uniqueId val="{00000002-5A55-AC42-9F1C-15699D7BAFE4}"/>
            </c:ext>
          </c:extLst>
        </c:ser>
        <c:ser>
          <c:idx val="3"/>
          <c:order val="3"/>
          <c:tx>
            <c:strRef>
              <c:f>'Nominal Gross Domestic Product '!$B$50</c:f>
              <c:strCache>
                <c:ptCount val="1"/>
                <c:pt idx="0">
                  <c:v>Gross Fixed Capital Formation</c:v>
                </c:pt>
              </c:strCache>
            </c:strRef>
          </c:tx>
          <c:spPr>
            <a:solidFill>
              <a:schemeClr val="accent4"/>
            </a:solidFill>
            <a:ln>
              <a:noFill/>
            </a:ln>
            <a:effectLst/>
          </c:spPr>
          <c:invertIfNegative val="0"/>
          <c:val>
            <c:numRef>
              <c:f>'Nominal Gross Domestic Product '!$C$50:$L$50</c:f>
              <c:numCache>
                <c:formatCode>#,##0.0</c:formatCode>
                <c:ptCount val="10"/>
                <c:pt idx="0">
                  <c:v>4613.7802730000003</c:v>
                </c:pt>
                <c:pt idx="1">
                  <c:v>4668.2822269999997</c:v>
                </c:pt>
                <c:pt idx="2">
                  <c:v>5153.3476559999999</c:v>
                </c:pt>
                <c:pt idx="3">
                  <c:v>5952.5742190000001</c:v>
                </c:pt>
                <c:pt idx="4">
                  <c:v>6114.2597660000001</c:v>
                </c:pt>
                <c:pt idx="5">
                  <c:v>6239.4462890000004</c:v>
                </c:pt>
                <c:pt idx="6">
                  <c:v>7474.5083009999998</c:v>
                </c:pt>
                <c:pt idx="7">
                  <c:v>7497.5966799999997</c:v>
                </c:pt>
                <c:pt idx="8">
                  <c:v>7356.2495120000003</c:v>
                </c:pt>
                <c:pt idx="9" formatCode="0.0">
                  <c:v>7547.4017623620475</c:v>
                </c:pt>
              </c:numCache>
            </c:numRef>
          </c:val>
          <c:extLst>
            <c:ext xmlns:c16="http://schemas.microsoft.com/office/drawing/2014/chart" uri="{C3380CC4-5D6E-409C-BE32-E72D297353CC}">
              <c16:uniqueId val="{00000003-5A55-AC42-9F1C-15699D7BAFE4}"/>
            </c:ext>
          </c:extLst>
        </c:ser>
        <c:ser>
          <c:idx val="4"/>
          <c:order val="4"/>
          <c:tx>
            <c:strRef>
              <c:f>'Nominal Gross Domestic Product '!$B$51</c:f>
              <c:strCache>
                <c:ptCount val="1"/>
                <c:pt idx="0">
                  <c:v>Change in Inventories</c:v>
                </c:pt>
              </c:strCache>
            </c:strRef>
          </c:tx>
          <c:spPr>
            <a:solidFill>
              <a:schemeClr val="accent5"/>
            </a:solidFill>
            <a:ln>
              <a:noFill/>
            </a:ln>
            <a:effectLst/>
          </c:spPr>
          <c:invertIfNegative val="0"/>
          <c:val>
            <c:numRef>
              <c:f>'Nominal Gross Domestic Product '!$C$51:$L$51</c:f>
              <c:numCache>
                <c:formatCode>#,##0.0</c:formatCode>
                <c:ptCount val="10"/>
                <c:pt idx="0">
                  <c:v>124.998642</c:v>
                </c:pt>
                <c:pt idx="1">
                  <c:v>121.228279</c:v>
                </c:pt>
                <c:pt idx="2">
                  <c:v>141.831726</c:v>
                </c:pt>
                <c:pt idx="3">
                  <c:v>132.05003400000001</c:v>
                </c:pt>
                <c:pt idx="4">
                  <c:v>61.178637999999999</c:v>
                </c:pt>
                <c:pt idx="5">
                  <c:v>129.316833</c:v>
                </c:pt>
                <c:pt idx="6">
                  <c:v>211.854645</c:v>
                </c:pt>
                <c:pt idx="7">
                  <c:v>222.16476399999999</c:v>
                </c:pt>
                <c:pt idx="8">
                  <c:v>131.66409300000001</c:v>
                </c:pt>
                <c:pt idx="9" formatCode="0.0">
                  <c:v>135.08538636800938</c:v>
                </c:pt>
              </c:numCache>
            </c:numRef>
          </c:val>
          <c:extLst>
            <c:ext xmlns:c16="http://schemas.microsoft.com/office/drawing/2014/chart" uri="{C3380CC4-5D6E-409C-BE32-E72D297353CC}">
              <c16:uniqueId val="{00000004-5A55-AC42-9F1C-15699D7BAFE4}"/>
            </c:ext>
          </c:extLst>
        </c:ser>
        <c:ser>
          <c:idx val="5"/>
          <c:order val="5"/>
          <c:tx>
            <c:strRef>
              <c:f>'Nominal Gross Domestic Product '!$B$52</c:f>
              <c:strCache>
                <c:ptCount val="1"/>
                <c:pt idx="0">
                  <c:v>Net Exports of Goods and Services</c:v>
                </c:pt>
              </c:strCache>
            </c:strRef>
          </c:tx>
          <c:spPr>
            <a:solidFill>
              <a:schemeClr val="accent6"/>
            </a:solidFill>
            <a:ln>
              <a:noFill/>
            </a:ln>
            <a:effectLst/>
          </c:spPr>
          <c:invertIfNegative val="0"/>
          <c:val>
            <c:numRef>
              <c:f>'Nominal Gross Domestic Product '!$C$52:$L$52</c:f>
              <c:numCache>
                <c:formatCode>#,##0.0</c:formatCode>
                <c:ptCount val="10"/>
                <c:pt idx="0">
                  <c:v>355.55239899999998</c:v>
                </c:pt>
                <c:pt idx="1">
                  <c:v>255.521637</c:v>
                </c:pt>
                <c:pt idx="2">
                  <c:v>215.691925</c:v>
                </c:pt>
                <c:pt idx="3">
                  <c:v>106.61335800000001</c:v>
                </c:pt>
                <c:pt idx="4">
                  <c:v>164.96665999999999</c:v>
                </c:pt>
                <c:pt idx="5">
                  <c:v>366.10064699999998</c:v>
                </c:pt>
                <c:pt idx="6">
                  <c:v>462.15786700000001</c:v>
                </c:pt>
                <c:pt idx="7">
                  <c:v>576.98382600000002</c:v>
                </c:pt>
                <c:pt idx="8">
                  <c:v>378.98425300000002</c:v>
                </c:pt>
                <c:pt idx="9" formatCode="0.0">
                  <c:v>388.83216431602517</c:v>
                </c:pt>
              </c:numCache>
            </c:numRef>
          </c:val>
          <c:extLst>
            <c:ext xmlns:c16="http://schemas.microsoft.com/office/drawing/2014/chart" uri="{C3380CC4-5D6E-409C-BE32-E72D297353CC}">
              <c16:uniqueId val="{00000005-5A55-AC42-9F1C-15699D7BAFE4}"/>
            </c:ext>
          </c:extLst>
        </c:ser>
        <c:dLbls>
          <c:showLegendKey val="0"/>
          <c:showVal val="0"/>
          <c:showCatName val="0"/>
          <c:showSerName val="0"/>
          <c:showPercent val="0"/>
          <c:showBubbleSize val="0"/>
        </c:dLbls>
        <c:gapWidth val="150"/>
        <c:overlap val="100"/>
        <c:axId val="650569744"/>
        <c:axId val="650532192"/>
      </c:barChart>
      <c:catAx>
        <c:axId val="65056974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650532192"/>
        <c:crosses val="autoZero"/>
        <c:auto val="1"/>
        <c:lblAlgn val="ctr"/>
        <c:lblOffset val="100"/>
        <c:noMultiLvlLbl val="0"/>
      </c:catAx>
      <c:valAx>
        <c:axId val="650532192"/>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650569744"/>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4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GDP</a:t>
            </a:r>
            <a:r>
              <a:rPr lang="en-GB" baseline="0"/>
              <a:t> Growth per segment</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NL"/>
        </a:p>
      </c:txPr>
    </c:title>
    <c:autoTitleDeleted val="0"/>
    <c:plotArea>
      <c:layout/>
      <c:barChart>
        <c:barDir val="col"/>
        <c:grouping val="stacked"/>
        <c:varyColors val="0"/>
        <c:ser>
          <c:idx val="0"/>
          <c:order val="0"/>
          <c:tx>
            <c:strRef>
              <c:f>'Nominal Gross Domestic Product '!$C$56</c:f>
              <c:strCache>
                <c:ptCount val="1"/>
                <c:pt idx="0">
                  <c:v>Rural</c:v>
                </c:pt>
              </c:strCache>
            </c:strRef>
          </c:tx>
          <c:spPr>
            <a:solidFill>
              <a:schemeClr val="accent1"/>
            </a:solidFill>
            <a:ln>
              <a:noFill/>
            </a:ln>
            <a:effectLst/>
          </c:spPr>
          <c:invertIfNegative val="0"/>
          <c:cat>
            <c:strRef>
              <c:f>'Nominal Gross Domestic Product '!$D$45:$L$45</c:f>
              <c:strCache>
                <c:ptCount val="9"/>
                <c:pt idx="0">
                  <c:v>2016</c:v>
                </c:pt>
                <c:pt idx="1">
                  <c:v>2017</c:v>
                </c:pt>
                <c:pt idx="2">
                  <c:v>2018</c:v>
                </c:pt>
                <c:pt idx="3">
                  <c:v>2019</c:v>
                </c:pt>
                <c:pt idx="4">
                  <c:v>2020</c:v>
                </c:pt>
                <c:pt idx="5">
                  <c:v>2021</c:v>
                </c:pt>
                <c:pt idx="6">
                  <c:v>2022</c:v>
                </c:pt>
                <c:pt idx="7">
                  <c:v>2023</c:v>
                </c:pt>
                <c:pt idx="8">
                  <c:v>2024</c:v>
                </c:pt>
              </c:strCache>
            </c:strRef>
          </c:cat>
          <c:val>
            <c:numRef>
              <c:f>'Nominal Gross Domestic Product '!$D$56:$L$56</c:f>
              <c:numCache>
                <c:formatCode>General</c:formatCode>
                <c:ptCount val="9"/>
                <c:pt idx="0">
                  <c:v>3.4604980807998946E-2</c:v>
                </c:pt>
                <c:pt idx="1">
                  <c:v>9.2862501056819438E-2</c:v>
                </c:pt>
                <c:pt idx="2">
                  <c:v>0.14289598576457438</c:v>
                </c:pt>
                <c:pt idx="3">
                  <c:v>2.3715533096522176E-2</c:v>
                </c:pt>
                <c:pt idx="4">
                  <c:v>1.3811678840011974E-2</c:v>
                </c:pt>
                <c:pt idx="5">
                  <c:v>0.19659282360949068</c:v>
                </c:pt>
                <c:pt idx="6">
                  <c:v>-4.6177826560384744E-3</c:v>
                </c:pt>
                <c:pt idx="7">
                  <c:v>1.9484203432952655E-2</c:v>
                </c:pt>
                <c:pt idx="8">
                  <c:v>2.5985014517279036E-2</c:v>
                </c:pt>
              </c:numCache>
            </c:numRef>
          </c:val>
          <c:extLst>
            <c:ext xmlns:c16="http://schemas.microsoft.com/office/drawing/2014/chart" uri="{C3380CC4-5D6E-409C-BE32-E72D297353CC}">
              <c16:uniqueId val="{00000000-8105-7048-B27E-E009D8D4D679}"/>
            </c:ext>
          </c:extLst>
        </c:ser>
        <c:ser>
          <c:idx val="1"/>
          <c:order val="1"/>
          <c:tx>
            <c:strRef>
              <c:f>'Nominal Gross Domestic Product '!$C$57</c:f>
              <c:strCache>
                <c:ptCount val="1"/>
                <c:pt idx="0">
                  <c:v>Urban</c:v>
                </c:pt>
              </c:strCache>
            </c:strRef>
          </c:tx>
          <c:spPr>
            <a:solidFill>
              <a:schemeClr val="accent2"/>
            </a:solidFill>
            <a:ln>
              <a:noFill/>
            </a:ln>
            <a:effectLst/>
          </c:spPr>
          <c:invertIfNegative val="0"/>
          <c:cat>
            <c:strRef>
              <c:f>'Nominal Gross Domestic Product '!$D$45:$L$45</c:f>
              <c:strCache>
                <c:ptCount val="9"/>
                <c:pt idx="0">
                  <c:v>2016</c:v>
                </c:pt>
                <c:pt idx="1">
                  <c:v>2017</c:v>
                </c:pt>
                <c:pt idx="2">
                  <c:v>2018</c:v>
                </c:pt>
                <c:pt idx="3">
                  <c:v>2019</c:v>
                </c:pt>
                <c:pt idx="4">
                  <c:v>2020</c:v>
                </c:pt>
                <c:pt idx="5">
                  <c:v>2021</c:v>
                </c:pt>
                <c:pt idx="6">
                  <c:v>2022</c:v>
                </c:pt>
                <c:pt idx="7">
                  <c:v>2023</c:v>
                </c:pt>
                <c:pt idx="8">
                  <c:v>2024</c:v>
                </c:pt>
              </c:strCache>
            </c:strRef>
          </c:cat>
          <c:val>
            <c:numRef>
              <c:f>'Nominal Gross Domestic Product '!$D$57:$L$57</c:f>
              <c:numCache>
                <c:formatCode>General</c:formatCode>
                <c:ptCount val="9"/>
                <c:pt idx="0">
                  <c:v>5.3604197427637591E-2</c:v>
                </c:pt>
                <c:pt idx="1">
                  <c:v>9.1787268979608441E-2</c:v>
                </c:pt>
                <c:pt idx="2">
                  <c:v>0.12395330841515222</c:v>
                </c:pt>
                <c:pt idx="3">
                  <c:v>5.3477229591352635E-2</c:v>
                </c:pt>
                <c:pt idx="4">
                  <c:v>-2.3234070846565361E-3</c:v>
                </c:pt>
                <c:pt idx="5">
                  <c:v>0.2142586736300186</c:v>
                </c:pt>
                <c:pt idx="6">
                  <c:v>-1.7559844343127528E-2</c:v>
                </c:pt>
                <c:pt idx="7">
                  <c:v>4.6573167893702708E-2</c:v>
                </c:pt>
                <c:pt idx="8">
                  <c:v>2.598501451727913E-2</c:v>
                </c:pt>
              </c:numCache>
            </c:numRef>
          </c:val>
          <c:extLst>
            <c:ext xmlns:c16="http://schemas.microsoft.com/office/drawing/2014/chart" uri="{C3380CC4-5D6E-409C-BE32-E72D297353CC}">
              <c16:uniqueId val="{00000001-8105-7048-B27E-E009D8D4D679}"/>
            </c:ext>
          </c:extLst>
        </c:ser>
        <c:ser>
          <c:idx val="2"/>
          <c:order val="2"/>
          <c:tx>
            <c:strRef>
              <c:f>'Nominal Gross Domestic Product '!$C$58</c:f>
              <c:strCache>
                <c:ptCount val="1"/>
                <c:pt idx="0">
                  <c:v>General Government</c:v>
                </c:pt>
              </c:strCache>
            </c:strRef>
          </c:tx>
          <c:spPr>
            <a:solidFill>
              <a:schemeClr val="accent3"/>
            </a:solidFill>
            <a:ln>
              <a:noFill/>
            </a:ln>
            <a:effectLst/>
          </c:spPr>
          <c:invertIfNegative val="0"/>
          <c:cat>
            <c:strRef>
              <c:f>'Nominal Gross Domestic Product '!$D$45:$L$45</c:f>
              <c:strCache>
                <c:ptCount val="9"/>
                <c:pt idx="0">
                  <c:v>2016</c:v>
                </c:pt>
                <c:pt idx="1">
                  <c:v>2017</c:v>
                </c:pt>
                <c:pt idx="2">
                  <c:v>2018</c:v>
                </c:pt>
                <c:pt idx="3">
                  <c:v>2019</c:v>
                </c:pt>
                <c:pt idx="4">
                  <c:v>2020</c:v>
                </c:pt>
                <c:pt idx="5">
                  <c:v>2021</c:v>
                </c:pt>
                <c:pt idx="6">
                  <c:v>2022</c:v>
                </c:pt>
                <c:pt idx="7">
                  <c:v>2023</c:v>
                </c:pt>
                <c:pt idx="8">
                  <c:v>2024</c:v>
                </c:pt>
              </c:strCache>
            </c:strRef>
          </c:cat>
          <c:val>
            <c:numRef>
              <c:f>'Nominal Gross Domestic Product '!$D$58:$L$58</c:f>
              <c:numCache>
                <c:formatCode>General</c:formatCode>
                <c:ptCount val="9"/>
                <c:pt idx="0">
                  <c:v>3.4227696930110622E-2</c:v>
                </c:pt>
                <c:pt idx="1">
                  <c:v>9.3163998852210203E-2</c:v>
                </c:pt>
                <c:pt idx="2">
                  <c:v>0.14320135315151986</c:v>
                </c:pt>
                <c:pt idx="3">
                  <c:v>4.2239140955841574E-2</c:v>
                </c:pt>
                <c:pt idx="4">
                  <c:v>5.0607588281302712E-2</c:v>
                </c:pt>
                <c:pt idx="5">
                  <c:v>0.11959167017458161</c:v>
                </c:pt>
                <c:pt idx="6">
                  <c:v>1.9578086141904448E-2</c:v>
                </c:pt>
                <c:pt idx="7">
                  <c:v>2.3022935201142174E-2</c:v>
                </c:pt>
                <c:pt idx="8">
                  <c:v>2.5985014517279029E-2</c:v>
                </c:pt>
              </c:numCache>
            </c:numRef>
          </c:val>
          <c:extLst>
            <c:ext xmlns:c16="http://schemas.microsoft.com/office/drawing/2014/chart" uri="{C3380CC4-5D6E-409C-BE32-E72D297353CC}">
              <c16:uniqueId val="{00000002-8105-7048-B27E-E009D8D4D679}"/>
            </c:ext>
          </c:extLst>
        </c:ser>
        <c:ser>
          <c:idx val="3"/>
          <c:order val="3"/>
          <c:tx>
            <c:strRef>
              <c:f>'Nominal Gross Domestic Product '!$C$59</c:f>
              <c:strCache>
                <c:ptCount val="1"/>
                <c:pt idx="0">
                  <c:v>Gross Fixed Capital Formation</c:v>
                </c:pt>
              </c:strCache>
            </c:strRef>
          </c:tx>
          <c:spPr>
            <a:solidFill>
              <a:schemeClr val="accent4"/>
            </a:solidFill>
            <a:ln>
              <a:noFill/>
            </a:ln>
            <a:effectLst/>
          </c:spPr>
          <c:invertIfNegative val="0"/>
          <c:cat>
            <c:strRef>
              <c:f>'Nominal Gross Domestic Product '!$D$45:$L$45</c:f>
              <c:strCache>
                <c:ptCount val="9"/>
                <c:pt idx="0">
                  <c:v>2016</c:v>
                </c:pt>
                <c:pt idx="1">
                  <c:v>2017</c:v>
                </c:pt>
                <c:pt idx="2">
                  <c:v>2018</c:v>
                </c:pt>
                <c:pt idx="3">
                  <c:v>2019</c:v>
                </c:pt>
                <c:pt idx="4">
                  <c:v>2020</c:v>
                </c:pt>
                <c:pt idx="5">
                  <c:v>2021</c:v>
                </c:pt>
                <c:pt idx="6">
                  <c:v>2022</c:v>
                </c:pt>
                <c:pt idx="7">
                  <c:v>2023</c:v>
                </c:pt>
                <c:pt idx="8">
                  <c:v>2024</c:v>
                </c:pt>
              </c:strCache>
            </c:strRef>
          </c:cat>
          <c:val>
            <c:numRef>
              <c:f>'Nominal Gross Domestic Product '!$D$59:$L$59</c:f>
              <c:numCache>
                <c:formatCode>General</c:formatCode>
                <c:ptCount val="9"/>
                <c:pt idx="0">
                  <c:v>1.1812862939951147E-2</c:v>
                </c:pt>
                <c:pt idx="1">
                  <c:v>0.10390662033981611</c:v>
                </c:pt>
                <c:pt idx="2">
                  <c:v>0.15508881145821149</c:v>
                </c:pt>
                <c:pt idx="3">
                  <c:v>2.716228996925675E-2</c:v>
                </c:pt>
                <c:pt idx="4">
                  <c:v>2.0474518223143532E-2</c:v>
                </c:pt>
                <c:pt idx="5">
                  <c:v>0.19794416920895452</c:v>
                </c:pt>
                <c:pt idx="6">
                  <c:v>3.0889495429299151E-3</c:v>
                </c:pt>
                <c:pt idx="7">
                  <c:v>-1.8852330157615164E-2</c:v>
                </c:pt>
                <c:pt idx="8">
                  <c:v>2.5985014517279085E-2</c:v>
                </c:pt>
              </c:numCache>
            </c:numRef>
          </c:val>
          <c:extLst>
            <c:ext xmlns:c16="http://schemas.microsoft.com/office/drawing/2014/chart" uri="{C3380CC4-5D6E-409C-BE32-E72D297353CC}">
              <c16:uniqueId val="{00000003-8105-7048-B27E-E009D8D4D679}"/>
            </c:ext>
          </c:extLst>
        </c:ser>
        <c:ser>
          <c:idx val="4"/>
          <c:order val="4"/>
          <c:tx>
            <c:strRef>
              <c:f>'Nominal Gross Domestic Product '!$C$60</c:f>
              <c:strCache>
                <c:ptCount val="1"/>
                <c:pt idx="0">
                  <c:v>Change in Inventories</c:v>
                </c:pt>
              </c:strCache>
            </c:strRef>
          </c:tx>
          <c:spPr>
            <a:solidFill>
              <a:schemeClr val="accent5"/>
            </a:solidFill>
            <a:ln>
              <a:noFill/>
            </a:ln>
            <a:effectLst/>
          </c:spPr>
          <c:invertIfNegative val="0"/>
          <c:cat>
            <c:strRef>
              <c:f>'Nominal Gross Domestic Product '!$D$45:$L$45</c:f>
              <c:strCache>
                <c:ptCount val="9"/>
                <c:pt idx="0">
                  <c:v>2016</c:v>
                </c:pt>
                <c:pt idx="1">
                  <c:v>2017</c:v>
                </c:pt>
                <c:pt idx="2">
                  <c:v>2018</c:v>
                </c:pt>
                <c:pt idx="3">
                  <c:v>2019</c:v>
                </c:pt>
                <c:pt idx="4">
                  <c:v>2020</c:v>
                </c:pt>
                <c:pt idx="5">
                  <c:v>2021</c:v>
                </c:pt>
                <c:pt idx="6">
                  <c:v>2022</c:v>
                </c:pt>
                <c:pt idx="7">
                  <c:v>2023</c:v>
                </c:pt>
                <c:pt idx="8">
                  <c:v>2024</c:v>
                </c:pt>
              </c:strCache>
            </c:strRef>
          </c:cat>
          <c:val>
            <c:numRef>
              <c:f>'Nominal Gross Domestic Product '!$D$60:$L$60</c:f>
              <c:numCache>
                <c:formatCode>General</c:formatCode>
                <c:ptCount val="9"/>
                <c:pt idx="0">
                  <c:v>-3.0163231693349141E-2</c:v>
                </c:pt>
                <c:pt idx="1">
                  <c:v>0.16995578234679057</c:v>
                </c:pt>
                <c:pt idx="2">
                  <c:v>-6.8966882628220941E-2</c:v>
                </c:pt>
                <c:pt idx="3">
                  <c:v>-0.53670108104629488</c:v>
                </c:pt>
                <c:pt idx="4">
                  <c:v>1.1137579591098448</c:v>
                </c:pt>
                <c:pt idx="5">
                  <c:v>0.63826038795738216</c:v>
                </c:pt>
                <c:pt idx="6">
                  <c:v>4.866600399533362E-2</c:v>
                </c:pt>
                <c:pt idx="7">
                  <c:v>-0.40735834688888822</c:v>
                </c:pt>
                <c:pt idx="8">
                  <c:v>2.5985014517279002E-2</c:v>
                </c:pt>
              </c:numCache>
            </c:numRef>
          </c:val>
          <c:extLst>
            <c:ext xmlns:c16="http://schemas.microsoft.com/office/drawing/2014/chart" uri="{C3380CC4-5D6E-409C-BE32-E72D297353CC}">
              <c16:uniqueId val="{00000004-8105-7048-B27E-E009D8D4D679}"/>
            </c:ext>
          </c:extLst>
        </c:ser>
        <c:ser>
          <c:idx val="5"/>
          <c:order val="5"/>
          <c:tx>
            <c:strRef>
              <c:f>'Nominal Gross Domestic Product '!$C$61</c:f>
              <c:strCache>
                <c:ptCount val="1"/>
                <c:pt idx="0">
                  <c:v>Net Exports of Goods and Services</c:v>
                </c:pt>
              </c:strCache>
            </c:strRef>
          </c:tx>
          <c:spPr>
            <a:solidFill>
              <a:schemeClr val="accent6"/>
            </a:solidFill>
            <a:ln>
              <a:noFill/>
            </a:ln>
            <a:effectLst/>
          </c:spPr>
          <c:invertIfNegative val="0"/>
          <c:cat>
            <c:strRef>
              <c:f>'Nominal Gross Domestic Product '!$D$45:$L$45</c:f>
              <c:strCache>
                <c:ptCount val="9"/>
                <c:pt idx="0">
                  <c:v>2016</c:v>
                </c:pt>
                <c:pt idx="1">
                  <c:v>2017</c:v>
                </c:pt>
                <c:pt idx="2">
                  <c:v>2018</c:v>
                </c:pt>
                <c:pt idx="3">
                  <c:v>2019</c:v>
                </c:pt>
                <c:pt idx="4">
                  <c:v>2020</c:v>
                </c:pt>
                <c:pt idx="5">
                  <c:v>2021</c:v>
                </c:pt>
                <c:pt idx="6">
                  <c:v>2022</c:v>
                </c:pt>
                <c:pt idx="7">
                  <c:v>2023</c:v>
                </c:pt>
                <c:pt idx="8">
                  <c:v>2024</c:v>
                </c:pt>
              </c:strCache>
            </c:strRef>
          </c:cat>
          <c:val>
            <c:numRef>
              <c:f>'Nominal Gross Domestic Product '!$D$61:$L$61</c:f>
              <c:numCache>
                <c:formatCode>General</c:formatCode>
                <c:ptCount val="9"/>
                <c:pt idx="0">
                  <c:v>-0.28133901580003118</c:v>
                </c:pt>
                <c:pt idx="1">
                  <c:v>-0.1558760834018921</c:v>
                </c:pt>
                <c:pt idx="2">
                  <c:v>-0.50571465297089813</c:v>
                </c:pt>
                <c:pt idx="3">
                  <c:v>0.54733574755238446</c:v>
                </c:pt>
                <c:pt idx="4">
                  <c:v>1.2192402210240543</c:v>
                </c:pt>
                <c:pt idx="5">
                  <c:v>0.26237926861680755</c:v>
                </c:pt>
                <c:pt idx="6">
                  <c:v>0.24845613847356623</c:v>
                </c:pt>
                <c:pt idx="7">
                  <c:v>-0.34316312533862947</c:v>
                </c:pt>
                <c:pt idx="8">
                  <c:v>2.5985014517279026E-2</c:v>
                </c:pt>
              </c:numCache>
            </c:numRef>
          </c:val>
          <c:extLst>
            <c:ext xmlns:c16="http://schemas.microsoft.com/office/drawing/2014/chart" uri="{C3380CC4-5D6E-409C-BE32-E72D297353CC}">
              <c16:uniqueId val="{00000005-8105-7048-B27E-E009D8D4D679}"/>
            </c:ext>
          </c:extLst>
        </c:ser>
        <c:dLbls>
          <c:showLegendKey val="0"/>
          <c:showVal val="0"/>
          <c:showCatName val="0"/>
          <c:showSerName val="0"/>
          <c:showPercent val="0"/>
          <c:showBubbleSize val="0"/>
        </c:dLbls>
        <c:gapWidth val="150"/>
        <c:overlap val="100"/>
        <c:axId val="1297511471"/>
        <c:axId val="486346240"/>
      </c:barChart>
      <c:catAx>
        <c:axId val="1297511471"/>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486346240"/>
        <c:crosses val="autoZero"/>
        <c:auto val="1"/>
        <c:lblAlgn val="ctr"/>
        <c:lblOffset val="100"/>
        <c:noMultiLvlLbl val="0"/>
      </c:catAx>
      <c:valAx>
        <c:axId val="48634624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crossAx val="1297511471"/>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NL"/>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lrMapOvr bg1="lt1" tx1="dk1" bg2="lt2" tx2="dk2" accent1="accent1" accent2="accent2" accent3="accent3" accent4="accent4" accent5="accent5" accent6="accent6" hlink="hlink" folHlink="folHlink"/>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r>
              <a:rPr lang="en-GB"/>
              <a:t>Current Account (Bil. USD)</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'Unstructured data'!$B$12</c:f>
              <c:strCache>
                <c:ptCount val="1"/>
                <c:pt idx="0">
                  <c:v>Current Account (Bil. USD)</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0"/>
            <c:dispEq val="0"/>
          </c:trendline>
          <c:cat>
            <c:strRef>
              <c:f>'Unstructured data'!$D$24:$I$24</c:f>
              <c:strCache>
                <c:ptCount val="6"/>
                <c:pt idx="0">
                  <c:v>CY '22</c:v>
                </c:pt>
                <c:pt idx="1">
                  <c:v>CY '23</c:v>
                </c:pt>
                <c:pt idx="2">
                  <c:v>CY '24</c:v>
                </c:pt>
                <c:pt idx="3">
                  <c:v>CY '25</c:v>
                </c:pt>
                <c:pt idx="4">
                  <c:v>CY '26</c:v>
                </c:pt>
                <c:pt idx="5">
                  <c:v>CY '27</c:v>
                </c:pt>
              </c:strCache>
            </c:strRef>
          </c:cat>
          <c:val>
            <c:numRef>
              <c:f>'Unstructured data'!$C$12:$H$12</c:f>
              <c:numCache>
                <c:formatCode>#,##0.00</c:formatCode>
                <c:ptCount val="6"/>
                <c:pt idx="0">
                  <c:v>443.37425711642999</c:v>
                </c:pt>
                <c:pt idx="1">
                  <c:v>252.98727134474001</c:v>
                </c:pt>
                <c:pt idx="2">
                  <c:v>366</c:v>
                </c:pt>
                <c:pt idx="3">
                  <c:v>312.81</c:v>
                </c:pt>
                <c:pt idx="4">
                  <c:v>158</c:v>
                </c:pt>
                <c:pt idx="5">
                  <c:v>138</c:v>
                </c:pt>
              </c:numCache>
            </c:numRef>
          </c:val>
          <c:smooth val="0"/>
          <c:extLst>
            <c:ext xmlns:c16="http://schemas.microsoft.com/office/drawing/2014/chart" uri="{C3380CC4-5D6E-409C-BE32-E72D297353CC}">
              <c16:uniqueId val="{00000000-38AD-9043-A9DD-0A9DDD45D038}"/>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316198543"/>
        <c:axId val="255897935"/>
      </c:lineChart>
      <c:catAx>
        <c:axId val="316198543"/>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255897935"/>
        <c:crosses val="autoZero"/>
        <c:auto val="1"/>
        <c:lblAlgn val="ctr"/>
        <c:lblOffset val="100"/>
        <c:noMultiLvlLbl val="0"/>
      </c:catAx>
      <c:valAx>
        <c:axId val="255897935"/>
        <c:scaling>
          <c:orientation val="minMax"/>
        </c:scaling>
        <c:delete val="0"/>
        <c:axPos val="l"/>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316198543"/>
        <c:crosses val="autoZero"/>
        <c:crossBetween val="between"/>
      </c:valAx>
      <c:spPr>
        <a:gradFill>
          <a:gsLst>
            <a:gs pos="100000">
              <a:schemeClr val="lt1">
                <a:lumMod val="95000"/>
              </a:schemeClr>
            </a:gs>
            <a:gs pos="0">
              <a:schemeClr val="lt1"/>
            </a:gs>
          </a:gsLst>
          <a:lin ang="5400000" scaled="0"/>
        </a:grad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NL"/>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mn-lt"/>
              <a:ea typeface="+mn-ea"/>
              <a:cs typeface="+mn-cs"/>
            </a:defRPr>
          </a:pPr>
          <a:endParaRPr lang="en-NL"/>
        </a:p>
      </c:txPr>
    </c:title>
    <c:autoTitleDeleted val="0"/>
    <c:plotArea>
      <c:layout/>
      <c:lineChart>
        <c:grouping val="standard"/>
        <c:varyColors val="0"/>
        <c:ser>
          <c:idx val="0"/>
          <c:order val="0"/>
          <c:tx>
            <c:strRef>
              <c:f>'Nominal Gross Domestic Product '!$N$9</c:f>
              <c:strCache>
                <c:ptCount val="1"/>
                <c:pt idx="0">
                  <c:v>Net Exports of Goods and Services</c:v>
                </c:pt>
              </c:strCache>
            </c:strRef>
          </c:tx>
          <c:spPr>
            <a:ln w="22225" cap="rnd" cmpd="sng" algn="ctr">
              <a:solidFill>
                <a:schemeClr val="tx2"/>
              </a:solidFill>
              <a:round/>
            </a:ln>
            <a:effectLst/>
          </c:spPr>
          <c:marker>
            <c:symbol val="triangle"/>
            <c:size val="5"/>
            <c:spPr>
              <a:solidFill>
                <a:schemeClr val="tx2"/>
              </a:solidFill>
              <a:ln w="9525" cap="flat" cmpd="sng" algn="ctr">
                <a:solidFill>
                  <a:schemeClr val="tx2"/>
                </a:solidFill>
                <a:round/>
              </a:ln>
              <a:effectLst/>
            </c:spPr>
          </c:marker>
          <c:trendline>
            <c:spPr>
              <a:ln w="9525" cap="rnd">
                <a:solidFill>
                  <a:srgbClr val="FF0000"/>
                </a:solidFill>
              </a:ln>
              <a:effectLst/>
            </c:spPr>
            <c:trendlineType val="linear"/>
            <c:dispRSqr val="0"/>
            <c:dispEq val="0"/>
          </c:trendline>
          <c:cat>
            <c:strRef>
              <c:f>'Nominal Gross Domestic Product '!$O$8:$X$8</c:f>
              <c:strCache>
                <c:ptCount val="10"/>
                <c:pt idx="0">
                  <c:v>2015</c:v>
                </c:pt>
                <c:pt idx="1">
                  <c:v>2016</c:v>
                </c:pt>
                <c:pt idx="2">
                  <c:v>2017</c:v>
                </c:pt>
                <c:pt idx="3">
                  <c:v>2018</c:v>
                </c:pt>
                <c:pt idx="4">
                  <c:v>2019</c:v>
                </c:pt>
                <c:pt idx="5">
                  <c:v>2020</c:v>
                </c:pt>
                <c:pt idx="6">
                  <c:v>2021</c:v>
                </c:pt>
                <c:pt idx="7">
                  <c:v>2022</c:v>
                </c:pt>
                <c:pt idx="8">
                  <c:v>2023</c:v>
                </c:pt>
                <c:pt idx="9">
                  <c:v>2024</c:v>
                </c:pt>
              </c:strCache>
            </c:strRef>
          </c:cat>
          <c:val>
            <c:numRef>
              <c:f>'Nominal Gross Domestic Product '!$O$9:$X$9</c:f>
              <c:numCache>
                <c:formatCode>General</c:formatCode>
                <c:ptCount val="10"/>
                <c:pt idx="0">
                  <c:v>355.55239899999998</c:v>
                </c:pt>
                <c:pt idx="1">
                  <c:v>255.521637</c:v>
                </c:pt>
                <c:pt idx="2">
                  <c:v>215.691925</c:v>
                </c:pt>
                <c:pt idx="3">
                  <c:v>106.61335800000001</c:v>
                </c:pt>
                <c:pt idx="4">
                  <c:v>164.96665999999999</c:v>
                </c:pt>
                <c:pt idx="5">
                  <c:v>366.10064699999998</c:v>
                </c:pt>
                <c:pt idx="6">
                  <c:v>462.15786700000001</c:v>
                </c:pt>
                <c:pt idx="7">
                  <c:v>576.98382600000002</c:v>
                </c:pt>
                <c:pt idx="8">
                  <c:v>378.98425300000002</c:v>
                </c:pt>
                <c:pt idx="9">
                  <c:v>358</c:v>
                </c:pt>
              </c:numCache>
            </c:numRef>
          </c:val>
          <c:smooth val="0"/>
          <c:extLst>
            <c:ext xmlns:c16="http://schemas.microsoft.com/office/drawing/2014/chart" uri="{C3380CC4-5D6E-409C-BE32-E72D297353CC}">
              <c16:uniqueId val="{00000001-B2F6-0C4B-A468-59D1CA86548B}"/>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932909311"/>
        <c:axId val="499820639"/>
      </c:lineChart>
      <c:catAx>
        <c:axId val="1932909311"/>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499820639"/>
        <c:crosses val="autoZero"/>
        <c:auto val="1"/>
        <c:lblAlgn val="ctr"/>
        <c:lblOffset val="100"/>
        <c:noMultiLvlLbl val="0"/>
      </c:catAx>
      <c:valAx>
        <c:axId val="499820639"/>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NL"/>
          </a:p>
        </c:txPr>
        <c:crossAx val="1932909311"/>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NL"/>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bg1">
                    <a:lumMod val="50000"/>
                  </a:schemeClr>
                </a:solidFill>
                <a:latin typeface="Arial" panose="020B0604020202020204" pitchFamily="34" charset="0"/>
                <a:ea typeface="+mn-ea"/>
                <a:cs typeface="Arial" panose="020B0604020202020204" pitchFamily="34" charset="0"/>
              </a:defRPr>
            </a:pPr>
            <a:r>
              <a:rPr lang="en-US">
                <a:solidFill>
                  <a:schemeClr val="bg1">
                    <a:lumMod val="50000"/>
                  </a:schemeClr>
                </a:solidFill>
              </a:rPr>
              <a:t>M2 money supply</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bg1">
                  <a:lumMod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tx>
            <c:strRef>
              <c:f>'Unstructured data'!$AE$179</c:f>
              <c:strCache>
                <c:ptCount val="1"/>
                <c:pt idx="0">
                  <c:v>M2</c:v>
                </c:pt>
              </c:strCache>
            </c:strRef>
          </c:tx>
          <c:spPr>
            <a:ln w="22225" cap="sq" cmpd="sng" algn="ctr">
              <a:solidFill>
                <a:schemeClr val="tx2"/>
              </a:solidFill>
              <a:bevel/>
            </a:ln>
            <a:effectLst/>
          </c:spPr>
          <c:marker>
            <c:symbol val="none"/>
          </c:marker>
          <c:trendline>
            <c:spPr>
              <a:ln w="9525" cap="rnd">
                <a:solidFill>
                  <a:srgbClr val="FF0000"/>
                </a:solidFill>
              </a:ln>
              <a:effectLst/>
            </c:spPr>
            <c:trendlineType val="linear"/>
            <c:dispRSqr val="1"/>
            <c:dispEq val="1"/>
            <c:trendlineLbl>
              <c:layout>
                <c:manualLayout>
                  <c:x val="4.6800431031048577E-2"/>
                  <c:y val="-8.2715897698467808E-2"/>
                </c:manualLayout>
              </c:layout>
              <c:numFmt formatCode="General" sourceLinked="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trendlineLbl>
          </c:trendline>
          <c:cat>
            <c:numRef>
              <c:f>'Unstructured data'!$AF$178:$CC$178</c:f>
              <c:numCache>
                <c:formatCode>mmm\-yy</c:formatCode>
                <c:ptCount val="50"/>
                <c:pt idx="0">
                  <c:v>44197</c:v>
                </c:pt>
                <c:pt idx="1">
                  <c:v>44228</c:v>
                </c:pt>
                <c:pt idx="2">
                  <c:v>44256</c:v>
                </c:pt>
                <c:pt idx="3">
                  <c:v>44287</c:v>
                </c:pt>
                <c:pt idx="4">
                  <c:v>44317</c:v>
                </c:pt>
                <c:pt idx="5">
                  <c:v>44348</c:v>
                </c:pt>
                <c:pt idx="6">
                  <c:v>44378</c:v>
                </c:pt>
                <c:pt idx="7">
                  <c:v>44409</c:v>
                </c:pt>
                <c:pt idx="8">
                  <c:v>44440</c:v>
                </c:pt>
                <c:pt idx="9">
                  <c:v>44470</c:v>
                </c:pt>
                <c:pt idx="10">
                  <c:v>44501</c:v>
                </c:pt>
                <c:pt idx="11">
                  <c:v>44531</c:v>
                </c:pt>
                <c:pt idx="12">
                  <c:v>44562</c:v>
                </c:pt>
                <c:pt idx="13">
                  <c:v>44593</c:v>
                </c:pt>
                <c:pt idx="14">
                  <c:v>44621</c:v>
                </c:pt>
                <c:pt idx="15">
                  <c:v>44652</c:v>
                </c:pt>
                <c:pt idx="16">
                  <c:v>44682</c:v>
                </c:pt>
                <c:pt idx="17">
                  <c:v>44713</c:v>
                </c:pt>
                <c:pt idx="18">
                  <c:v>44743</c:v>
                </c:pt>
                <c:pt idx="19">
                  <c:v>44774</c:v>
                </c:pt>
                <c:pt idx="20">
                  <c:v>44805</c:v>
                </c:pt>
                <c:pt idx="21">
                  <c:v>44835</c:v>
                </c:pt>
                <c:pt idx="22">
                  <c:v>44866</c:v>
                </c:pt>
                <c:pt idx="23">
                  <c:v>44896</c:v>
                </c:pt>
                <c:pt idx="24">
                  <c:v>44927</c:v>
                </c:pt>
                <c:pt idx="25">
                  <c:v>44958</c:v>
                </c:pt>
                <c:pt idx="26">
                  <c:v>44986</c:v>
                </c:pt>
                <c:pt idx="27">
                  <c:v>45017</c:v>
                </c:pt>
                <c:pt idx="28">
                  <c:v>45047</c:v>
                </c:pt>
                <c:pt idx="29">
                  <c:v>45078</c:v>
                </c:pt>
                <c:pt idx="30">
                  <c:v>45108</c:v>
                </c:pt>
                <c:pt idx="31">
                  <c:v>45139</c:v>
                </c:pt>
                <c:pt idx="32">
                  <c:v>45170</c:v>
                </c:pt>
                <c:pt idx="33">
                  <c:v>45200</c:v>
                </c:pt>
                <c:pt idx="34">
                  <c:v>45231</c:v>
                </c:pt>
                <c:pt idx="35">
                  <c:v>45261</c:v>
                </c:pt>
                <c:pt idx="36">
                  <c:v>45292</c:v>
                </c:pt>
                <c:pt idx="37">
                  <c:v>45323</c:v>
                </c:pt>
                <c:pt idx="38">
                  <c:v>45352</c:v>
                </c:pt>
                <c:pt idx="39">
                  <c:v>45383</c:v>
                </c:pt>
                <c:pt idx="40">
                  <c:v>45413</c:v>
                </c:pt>
                <c:pt idx="41">
                  <c:v>45444</c:v>
                </c:pt>
                <c:pt idx="42">
                  <c:v>45474</c:v>
                </c:pt>
                <c:pt idx="43">
                  <c:v>45505</c:v>
                </c:pt>
                <c:pt idx="44">
                  <c:v>45536</c:v>
                </c:pt>
                <c:pt idx="45">
                  <c:v>45566</c:v>
                </c:pt>
                <c:pt idx="46">
                  <c:v>45597</c:v>
                </c:pt>
                <c:pt idx="47">
                  <c:v>45627</c:v>
                </c:pt>
                <c:pt idx="48">
                  <c:v>45658</c:v>
                </c:pt>
                <c:pt idx="49">
                  <c:v>45689</c:v>
                </c:pt>
              </c:numCache>
            </c:numRef>
          </c:cat>
          <c:val>
            <c:numRef>
              <c:f>'Unstructured data'!$AF$179:$CC$179</c:f>
              <c:numCache>
                <c:formatCode>General</c:formatCode>
                <c:ptCount val="50"/>
                <c:pt idx="0">
                  <c:v>221.3</c:v>
                </c:pt>
                <c:pt idx="1">
                  <c:v>223.6</c:v>
                </c:pt>
                <c:pt idx="2">
                  <c:v>227.65</c:v>
                </c:pt>
                <c:pt idx="3">
                  <c:v>226.21</c:v>
                </c:pt>
                <c:pt idx="4">
                  <c:v>227.55</c:v>
                </c:pt>
                <c:pt idx="5">
                  <c:v>231.78</c:v>
                </c:pt>
                <c:pt idx="6">
                  <c:v>230.22</c:v>
                </c:pt>
                <c:pt idx="7">
                  <c:v>231.23</c:v>
                </c:pt>
                <c:pt idx="8">
                  <c:v>234.28</c:v>
                </c:pt>
                <c:pt idx="9">
                  <c:v>233.62</c:v>
                </c:pt>
                <c:pt idx="10">
                  <c:v>235.6</c:v>
                </c:pt>
                <c:pt idx="11">
                  <c:v>238.29</c:v>
                </c:pt>
                <c:pt idx="12">
                  <c:v>243.1</c:v>
                </c:pt>
                <c:pt idx="13">
                  <c:v>244.15</c:v>
                </c:pt>
                <c:pt idx="14">
                  <c:v>249.77</c:v>
                </c:pt>
                <c:pt idx="15">
                  <c:v>249.97</c:v>
                </c:pt>
                <c:pt idx="16">
                  <c:v>252.7</c:v>
                </c:pt>
                <c:pt idx="17">
                  <c:v>258.14999999999998</c:v>
                </c:pt>
                <c:pt idx="18">
                  <c:v>257.81</c:v>
                </c:pt>
                <c:pt idx="19">
                  <c:v>259.51</c:v>
                </c:pt>
                <c:pt idx="20">
                  <c:v>262.66000000000003</c:v>
                </c:pt>
                <c:pt idx="21">
                  <c:v>261.29000000000002</c:v>
                </c:pt>
                <c:pt idx="22">
                  <c:v>264.7</c:v>
                </c:pt>
                <c:pt idx="23">
                  <c:v>266.43</c:v>
                </c:pt>
                <c:pt idx="24">
                  <c:v>273.81</c:v>
                </c:pt>
                <c:pt idx="25">
                  <c:v>275.52</c:v>
                </c:pt>
                <c:pt idx="26">
                  <c:v>281.45999999999998</c:v>
                </c:pt>
                <c:pt idx="27">
                  <c:v>280.85000000000002</c:v>
                </c:pt>
                <c:pt idx="28">
                  <c:v>282.05</c:v>
                </c:pt>
                <c:pt idx="29">
                  <c:v>287.3</c:v>
                </c:pt>
                <c:pt idx="30">
                  <c:v>285.39999999999998</c:v>
                </c:pt>
                <c:pt idx="31">
                  <c:v>286.93</c:v>
                </c:pt>
                <c:pt idx="32">
                  <c:v>289.67</c:v>
                </c:pt>
                <c:pt idx="33">
                  <c:v>288.23</c:v>
                </c:pt>
                <c:pt idx="34">
                  <c:v>291.2</c:v>
                </c:pt>
                <c:pt idx="35">
                  <c:v>292.27</c:v>
                </c:pt>
                <c:pt idx="36">
                  <c:v>297.63</c:v>
                </c:pt>
                <c:pt idx="37">
                  <c:v>299.56</c:v>
                </c:pt>
                <c:pt idx="38">
                  <c:v>304.8</c:v>
                </c:pt>
                <c:pt idx="39">
                  <c:v>301.19</c:v>
                </c:pt>
                <c:pt idx="40">
                  <c:v>301.85000000000002</c:v>
                </c:pt>
                <c:pt idx="41">
                  <c:v>305.02</c:v>
                </c:pt>
                <c:pt idx="42">
                  <c:v>303.31</c:v>
                </c:pt>
                <c:pt idx="43">
                  <c:v>305.05</c:v>
                </c:pt>
                <c:pt idx="44">
                  <c:v>309.48</c:v>
                </c:pt>
                <c:pt idx="45">
                  <c:v>309.70999999999998</c:v>
                </c:pt>
                <c:pt idx="46">
                  <c:v>311.95999999999998</c:v>
                </c:pt>
                <c:pt idx="47">
                  <c:v>313.52999999999997</c:v>
                </c:pt>
                <c:pt idx="48">
                  <c:v>318.52</c:v>
                </c:pt>
                <c:pt idx="49">
                  <c:v>320.52</c:v>
                </c:pt>
              </c:numCache>
            </c:numRef>
          </c:val>
          <c:smooth val="0"/>
          <c:extLst>
            <c:ext xmlns:c16="http://schemas.microsoft.com/office/drawing/2014/chart" uri="{C3380CC4-5D6E-409C-BE32-E72D297353CC}">
              <c16:uniqueId val="{00000000-0F72-8641-9E9A-5FDC113E0AB0}"/>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smooth val="0"/>
        <c:axId val="1933111807"/>
        <c:axId val="1932984447"/>
      </c:lineChart>
      <c:dateAx>
        <c:axId val="1933111807"/>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932984447"/>
        <c:crosses val="autoZero"/>
        <c:auto val="1"/>
        <c:lblOffset val="100"/>
        <c:baseTimeUnit val="months"/>
      </c:dateAx>
      <c:valAx>
        <c:axId val="1932984447"/>
        <c:scaling>
          <c:orientation val="minMax"/>
          <c:max val="350"/>
          <c:min val="170"/>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933111807"/>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100" b="0" i="0" u="none" strike="noStrike" kern="1200" spc="0" baseline="0">
                <a:solidFill>
                  <a:schemeClr val="bg1">
                    <a:lumMod val="50000"/>
                  </a:schemeClr>
                </a:solidFill>
                <a:latin typeface="Arial" panose="020B0604020202020204" pitchFamily="34" charset="0"/>
                <a:ea typeface="+mn-ea"/>
                <a:cs typeface="Arial" panose="020B0604020202020204" pitchFamily="34" charset="0"/>
              </a:defRPr>
            </a:pPr>
            <a:r>
              <a:rPr lang="en-GB" sz="1100">
                <a:solidFill>
                  <a:schemeClr val="bg1">
                    <a:lumMod val="50000"/>
                  </a:schemeClr>
                </a:solidFill>
              </a:rPr>
              <a:t>MoM Change M2</a:t>
            </a:r>
          </a:p>
        </c:rich>
      </c:tx>
      <c:overlay val="0"/>
      <c:spPr>
        <a:noFill/>
        <a:ln>
          <a:noFill/>
        </a:ln>
        <a:effectLst/>
      </c:spPr>
      <c:txPr>
        <a:bodyPr rot="0" spcFirstLastPara="1" vertOverflow="ellipsis" vert="horz" wrap="square" anchor="ctr" anchorCtr="1"/>
        <a:lstStyle/>
        <a:p>
          <a:pPr>
            <a:defRPr sz="1100" b="0" i="0" u="none" strike="noStrike" kern="1200" spc="0" baseline="0">
              <a:solidFill>
                <a:schemeClr val="bg1">
                  <a:lumMod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barChart>
        <c:barDir val="col"/>
        <c:grouping val="clustered"/>
        <c:varyColors val="0"/>
        <c:ser>
          <c:idx val="0"/>
          <c:order val="0"/>
          <c:spPr>
            <a:solidFill>
              <a:schemeClr val="tx2"/>
            </a:solidFill>
            <a:ln>
              <a:noFill/>
            </a:ln>
            <a:effectLst/>
          </c:spPr>
          <c:invertIfNegative val="0"/>
          <c:dPt>
            <c:idx val="2"/>
            <c:invertIfNegative val="0"/>
            <c:bubble3D val="0"/>
            <c:spPr>
              <a:solidFill>
                <a:srgbClr val="FF0000"/>
              </a:solidFill>
              <a:ln>
                <a:noFill/>
              </a:ln>
              <a:effectLst/>
            </c:spPr>
            <c:extLst>
              <c:ext xmlns:c16="http://schemas.microsoft.com/office/drawing/2014/chart" uri="{C3380CC4-5D6E-409C-BE32-E72D297353CC}">
                <c16:uniqueId val="{00000001-4668-824A-9BDD-C54917C95499}"/>
              </c:ext>
            </c:extLst>
          </c:dPt>
          <c:dPt>
            <c:idx val="5"/>
            <c:invertIfNegative val="0"/>
            <c:bubble3D val="0"/>
            <c:spPr>
              <a:solidFill>
                <a:srgbClr val="FF0000"/>
              </a:solidFill>
              <a:ln>
                <a:noFill/>
              </a:ln>
              <a:effectLst/>
            </c:spPr>
            <c:extLst>
              <c:ext xmlns:c16="http://schemas.microsoft.com/office/drawing/2014/chart" uri="{C3380CC4-5D6E-409C-BE32-E72D297353CC}">
                <c16:uniqueId val="{00000003-4668-824A-9BDD-C54917C95499}"/>
              </c:ext>
            </c:extLst>
          </c:dPt>
          <c:dPt>
            <c:idx val="8"/>
            <c:invertIfNegative val="0"/>
            <c:bubble3D val="0"/>
            <c:spPr>
              <a:solidFill>
                <a:srgbClr val="FF0000"/>
              </a:solidFill>
              <a:ln>
                <a:noFill/>
              </a:ln>
              <a:effectLst/>
            </c:spPr>
            <c:extLst>
              <c:ext xmlns:c16="http://schemas.microsoft.com/office/drawing/2014/chart" uri="{C3380CC4-5D6E-409C-BE32-E72D297353CC}">
                <c16:uniqueId val="{00000005-4668-824A-9BDD-C54917C95499}"/>
              </c:ext>
            </c:extLst>
          </c:dPt>
          <c:dPt>
            <c:idx val="17"/>
            <c:invertIfNegative val="0"/>
            <c:bubble3D val="0"/>
            <c:spPr>
              <a:solidFill>
                <a:srgbClr val="FF0000"/>
              </a:solidFill>
              <a:ln>
                <a:noFill/>
              </a:ln>
              <a:effectLst/>
            </c:spPr>
            <c:extLst>
              <c:ext xmlns:c16="http://schemas.microsoft.com/office/drawing/2014/chart" uri="{C3380CC4-5D6E-409C-BE32-E72D297353CC}">
                <c16:uniqueId val="{00000007-4668-824A-9BDD-C54917C95499}"/>
              </c:ext>
            </c:extLst>
          </c:dPt>
          <c:dPt>
            <c:idx val="20"/>
            <c:invertIfNegative val="0"/>
            <c:bubble3D val="0"/>
            <c:spPr>
              <a:solidFill>
                <a:srgbClr val="FF0000"/>
              </a:solidFill>
              <a:ln>
                <a:noFill/>
              </a:ln>
              <a:effectLst/>
            </c:spPr>
            <c:extLst>
              <c:ext xmlns:c16="http://schemas.microsoft.com/office/drawing/2014/chart" uri="{C3380CC4-5D6E-409C-BE32-E72D297353CC}">
                <c16:uniqueId val="{00000009-4668-824A-9BDD-C54917C95499}"/>
              </c:ext>
            </c:extLst>
          </c:dPt>
          <c:dPt>
            <c:idx val="26"/>
            <c:invertIfNegative val="0"/>
            <c:bubble3D val="0"/>
            <c:spPr>
              <a:solidFill>
                <a:srgbClr val="FF0000"/>
              </a:solidFill>
              <a:ln>
                <a:noFill/>
              </a:ln>
              <a:effectLst/>
            </c:spPr>
            <c:extLst>
              <c:ext xmlns:c16="http://schemas.microsoft.com/office/drawing/2014/chart" uri="{C3380CC4-5D6E-409C-BE32-E72D297353CC}">
                <c16:uniqueId val="{0000000B-4668-824A-9BDD-C54917C95499}"/>
              </c:ext>
            </c:extLst>
          </c:dPt>
          <c:dPt>
            <c:idx val="29"/>
            <c:invertIfNegative val="0"/>
            <c:bubble3D val="0"/>
            <c:spPr>
              <a:solidFill>
                <a:srgbClr val="FF0000"/>
              </a:solidFill>
              <a:ln>
                <a:noFill/>
              </a:ln>
              <a:effectLst/>
            </c:spPr>
            <c:extLst>
              <c:ext xmlns:c16="http://schemas.microsoft.com/office/drawing/2014/chart" uri="{C3380CC4-5D6E-409C-BE32-E72D297353CC}">
                <c16:uniqueId val="{0000000D-4668-824A-9BDD-C54917C95499}"/>
              </c:ext>
            </c:extLst>
          </c:dPt>
          <c:dPt>
            <c:idx val="32"/>
            <c:invertIfNegative val="0"/>
            <c:bubble3D val="0"/>
            <c:spPr>
              <a:solidFill>
                <a:srgbClr val="FF0000"/>
              </a:solidFill>
              <a:ln>
                <a:noFill/>
              </a:ln>
              <a:effectLst/>
            </c:spPr>
            <c:extLst>
              <c:ext xmlns:c16="http://schemas.microsoft.com/office/drawing/2014/chart" uri="{C3380CC4-5D6E-409C-BE32-E72D297353CC}">
                <c16:uniqueId val="{0000000F-4668-824A-9BDD-C54917C95499}"/>
              </c:ext>
            </c:extLst>
          </c:dPt>
          <c:dPt>
            <c:idx val="38"/>
            <c:invertIfNegative val="0"/>
            <c:bubble3D val="0"/>
            <c:spPr>
              <a:solidFill>
                <a:srgbClr val="FF0000"/>
              </a:solidFill>
              <a:ln>
                <a:noFill/>
              </a:ln>
              <a:effectLst/>
            </c:spPr>
            <c:extLst>
              <c:ext xmlns:c16="http://schemas.microsoft.com/office/drawing/2014/chart" uri="{C3380CC4-5D6E-409C-BE32-E72D297353CC}">
                <c16:uniqueId val="{00000011-4668-824A-9BDD-C54917C95499}"/>
              </c:ext>
            </c:extLst>
          </c:dPt>
          <c:dPt>
            <c:idx val="41"/>
            <c:invertIfNegative val="0"/>
            <c:bubble3D val="0"/>
            <c:spPr>
              <a:solidFill>
                <a:srgbClr val="FF0000"/>
              </a:solidFill>
              <a:ln>
                <a:noFill/>
              </a:ln>
              <a:effectLst/>
            </c:spPr>
            <c:extLst>
              <c:ext xmlns:c16="http://schemas.microsoft.com/office/drawing/2014/chart" uri="{C3380CC4-5D6E-409C-BE32-E72D297353CC}">
                <c16:uniqueId val="{00000013-4668-824A-9BDD-C54917C95499}"/>
              </c:ext>
            </c:extLst>
          </c:dPt>
          <c:cat>
            <c:numRef>
              <c:f>'Unstructured data'!$AG$178:$CC$178</c:f>
              <c:numCache>
                <c:formatCode>mmm\-yy</c:formatCode>
                <c:ptCount val="49"/>
                <c:pt idx="0">
                  <c:v>44228</c:v>
                </c:pt>
                <c:pt idx="1">
                  <c:v>44256</c:v>
                </c:pt>
                <c:pt idx="2">
                  <c:v>44287</c:v>
                </c:pt>
                <c:pt idx="3">
                  <c:v>44317</c:v>
                </c:pt>
                <c:pt idx="4">
                  <c:v>44348</c:v>
                </c:pt>
                <c:pt idx="5">
                  <c:v>44378</c:v>
                </c:pt>
                <c:pt idx="6">
                  <c:v>44409</c:v>
                </c:pt>
                <c:pt idx="7">
                  <c:v>44440</c:v>
                </c:pt>
                <c:pt idx="8">
                  <c:v>44470</c:v>
                </c:pt>
                <c:pt idx="9">
                  <c:v>44501</c:v>
                </c:pt>
                <c:pt idx="10">
                  <c:v>44531</c:v>
                </c:pt>
                <c:pt idx="11">
                  <c:v>44562</c:v>
                </c:pt>
                <c:pt idx="12">
                  <c:v>44593</c:v>
                </c:pt>
                <c:pt idx="13">
                  <c:v>44621</c:v>
                </c:pt>
                <c:pt idx="14">
                  <c:v>44652</c:v>
                </c:pt>
                <c:pt idx="15">
                  <c:v>44682</c:v>
                </c:pt>
                <c:pt idx="16">
                  <c:v>44713</c:v>
                </c:pt>
                <c:pt idx="17">
                  <c:v>44743</c:v>
                </c:pt>
                <c:pt idx="18">
                  <c:v>44774</c:v>
                </c:pt>
                <c:pt idx="19">
                  <c:v>44805</c:v>
                </c:pt>
                <c:pt idx="20">
                  <c:v>44835</c:v>
                </c:pt>
                <c:pt idx="21">
                  <c:v>44866</c:v>
                </c:pt>
                <c:pt idx="22">
                  <c:v>44896</c:v>
                </c:pt>
                <c:pt idx="23">
                  <c:v>44927</c:v>
                </c:pt>
                <c:pt idx="24">
                  <c:v>44958</c:v>
                </c:pt>
                <c:pt idx="25">
                  <c:v>44986</c:v>
                </c:pt>
                <c:pt idx="26">
                  <c:v>45017</c:v>
                </c:pt>
                <c:pt idx="27">
                  <c:v>45047</c:v>
                </c:pt>
                <c:pt idx="28">
                  <c:v>45078</c:v>
                </c:pt>
                <c:pt idx="29">
                  <c:v>45108</c:v>
                </c:pt>
                <c:pt idx="30">
                  <c:v>45139</c:v>
                </c:pt>
                <c:pt idx="31">
                  <c:v>45170</c:v>
                </c:pt>
                <c:pt idx="32">
                  <c:v>45200</c:v>
                </c:pt>
                <c:pt idx="33">
                  <c:v>45231</c:v>
                </c:pt>
                <c:pt idx="34">
                  <c:v>45261</c:v>
                </c:pt>
                <c:pt idx="35">
                  <c:v>45292</c:v>
                </c:pt>
                <c:pt idx="36">
                  <c:v>45323</c:v>
                </c:pt>
                <c:pt idx="37">
                  <c:v>45352</c:v>
                </c:pt>
                <c:pt idx="38">
                  <c:v>45383</c:v>
                </c:pt>
                <c:pt idx="39">
                  <c:v>45413</c:v>
                </c:pt>
                <c:pt idx="40">
                  <c:v>45444</c:v>
                </c:pt>
                <c:pt idx="41">
                  <c:v>45474</c:v>
                </c:pt>
                <c:pt idx="42">
                  <c:v>45505</c:v>
                </c:pt>
                <c:pt idx="43">
                  <c:v>45536</c:v>
                </c:pt>
                <c:pt idx="44">
                  <c:v>45566</c:v>
                </c:pt>
                <c:pt idx="45">
                  <c:v>45597</c:v>
                </c:pt>
                <c:pt idx="46">
                  <c:v>45627</c:v>
                </c:pt>
                <c:pt idx="47">
                  <c:v>45658</c:v>
                </c:pt>
                <c:pt idx="48">
                  <c:v>45689</c:v>
                </c:pt>
              </c:numCache>
            </c:numRef>
          </c:cat>
          <c:val>
            <c:numRef>
              <c:f>'Unstructured data'!$AG$181:$CB$181</c:f>
              <c:numCache>
                <c:formatCode>0.00%</c:formatCode>
                <c:ptCount val="48"/>
                <c:pt idx="0">
                  <c:v>1.0393131495707086E-2</c:v>
                </c:pt>
                <c:pt idx="1">
                  <c:v>1.8112701252236185E-2</c:v>
                </c:pt>
                <c:pt idx="2">
                  <c:v>-6.3254996705468525E-3</c:v>
                </c:pt>
                <c:pt idx="3">
                  <c:v>5.9236992175413228E-3</c:v>
                </c:pt>
                <c:pt idx="4">
                  <c:v>1.8589321028345429E-2</c:v>
                </c:pt>
                <c:pt idx="5">
                  <c:v>-6.7305203209940823E-3</c:v>
                </c:pt>
                <c:pt idx="6">
                  <c:v>4.387107983667704E-3</c:v>
                </c:pt>
                <c:pt idx="7">
                  <c:v>1.3190329974484438E-2</c:v>
                </c:pt>
                <c:pt idx="8">
                  <c:v>-2.8171418815092775E-3</c:v>
                </c:pt>
                <c:pt idx="9">
                  <c:v>8.4753017721084234E-3</c:v>
                </c:pt>
                <c:pt idx="10">
                  <c:v>1.1417657045840413E-2</c:v>
                </c:pt>
                <c:pt idx="11">
                  <c:v>2.0185488270594742E-2</c:v>
                </c:pt>
                <c:pt idx="12">
                  <c:v>4.3192102015632283E-3</c:v>
                </c:pt>
                <c:pt idx="13">
                  <c:v>2.3018636084374489E-2</c:v>
                </c:pt>
                <c:pt idx="14">
                  <c:v>8.0073667774338553E-4</c:v>
                </c:pt>
                <c:pt idx="15">
                  <c:v>1.092131055726675E-2</c:v>
                </c:pt>
                <c:pt idx="16">
                  <c:v>2.1567075583696083E-2</c:v>
                </c:pt>
                <c:pt idx="17">
                  <c:v>-1.3170637226417314E-3</c:v>
                </c:pt>
                <c:pt idx="18">
                  <c:v>6.5940033357898553E-3</c:v>
                </c:pt>
                <c:pt idx="19">
                  <c:v>1.2138260567993608E-2</c:v>
                </c:pt>
                <c:pt idx="20">
                  <c:v>-5.2158684230564356E-3</c:v>
                </c:pt>
                <c:pt idx="21">
                  <c:v>1.3050633395843558E-2</c:v>
                </c:pt>
                <c:pt idx="22">
                  <c:v>6.5357007933510847E-3</c:v>
                </c:pt>
                <c:pt idx="23">
                  <c:v>2.7699583380250026E-2</c:v>
                </c:pt>
                <c:pt idx="24">
                  <c:v>6.2452065300755422E-3</c:v>
                </c:pt>
                <c:pt idx="25">
                  <c:v>2.1559233449477411E-2</c:v>
                </c:pt>
                <c:pt idx="26">
                  <c:v>-2.167270660129117E-3</c:v>
                </c:pt>
                <c:pt idx="27">
                  <c:v>4.2727434573615053E-3</c:v>
                </c:pt>
                <c:pt idx="28">
                  <c:v>1.8613720971458969E-2</c:v>
                </c:pt>
                <c:pt idx="29">
                  <c:v>-6.6132962060565514E-3</c:v>
                </c:pt>
                <c:pt idx="30">
                  <c:v>5.3608969866854039E-3</c:v>
                </c:pt>
                <c:pt idx="31">
                  <c:v>9.5493674415363383E-3</c:v>
                </c:pt>
                <c:pt idx="32">
                  <c:v>-4.9711740946594141E-3</c:v>
                </c:pt>
                <c:pt idx="33">
                  <c:v>1.0304270894771372E-2</c:v>
                </c:pt>
                <c:pt idx="34">
                  <c:v>3.6744505494505919E-3</c:v>
                </c:pt>
                <c:pt idx="35">
                  <c:v>1.8339206897731497E-2</c:v>
                </c:pt>
                <c:pt idx="36">
                  <c:v>6.4845613681416836E-3</c:v>
                </c:pt>
                <c:pt idx="37">
                  <c:v>1.7492322072372835E-2</c:v>
                </c:pt>
                <c:pt idx="38">
                  <c:v>-1.1843832020997369E-2</c:v>
                </c:pt>
                <c:pt idx="39">
                  <c:v>2.1913078123445562E-3</c:v>
                </c:pt>
                <c:pt idx="40">
                  <c:v>1.0501904919661964E-2</c:v>
                </c:pt>
                <c:pt idx="41">
                  <c:v>-5.6061897580486075E-3</c:v>
                </c:pt>
                <c:pt idx="42">
                  <c:v>5.7367050212653314E-3</c:v>
                </c:pt>
                <c:pt idx="43">
                  <c:v>1.4522209473856851E-2</c:v>
                </c:pt>
                <c:pt idx="44">
                  <c:v>7.4318211192947459E-4</c:v>
                </c:pt>
                <c:pt idx="45">
                  <c:v>7.2648606761163137E-3</c:v>
                </c:pt>
                <c:pt idx="46">
                  <c:v>5.0326964995512924E-3</c:v>
                </c:pt>
                <c:pt idx="47">
                  <c:v>1.5915542372340719E-2</c:v>
                </c:pt>
              </c:numCache>
            </c:numRef>
          </c:val>
          <c:extLst>
            <c:ext xmlns:c16="http://schemas.microsoft.com/office/drawing/2014/chart" uri="{C3380CC4-5D6E-409C-BE32-E72D297353CC}">
              <c16:uniqueId val="{00000014-4668-824A-9BDD-C54917C95499}"/>
            </c:ext>
          </c:extLst>
        </c:ser>
        <c:dLbls>
          <c:showLegendKey val="0"/>
          <c:showVal val="0"/>
          <c:showCatName val="0"/>
          <c:showSerName val="0"/>
          <c:showPercent val="0"/>
          <c:showBubbleSize val="0"/>
        </c:dLbls>
        <c:gapWidth val="20"/>
        <c:overlap val="-27"/>
        <c:axId val="1339332719"/>
        <c:axId val="2113163567"/>
      </c:barChart>
      <c:dateAx>
        <c:axId val="1339332719"/>
        <c:scaling>
          <c:orientation val="minMax"/>
        </c:scaling>
        <c:delete val="0"/>
        <c:axPos val="b"/>
        <c:numFmt formatCode="mmm\-yy"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2113163567"/>
        <c:crosses val="autoZero"/>
        <c:auto val="1"/>
        <c:lblOffset val="100"/>
        <c:baseTimeUnit val="months"/>
      </c:dateAx>
      <c:valAx>
        <c:axId val="2113163567"/>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Arial" panose="020B0604020202020204" pitchFamily="34" charset="0"/>
                <a:ea typeface="+mn-ea"/>
                <a:cs typeface="Arial" panose="020B0604020202020204" pitchFamily="34" charset="0"/>
              </a:defRPr>
            </a:pPr>
            <a:endParaRPr lang="en-NL"/>
          </a:p>
        </c:txPr>
        <c:crossAx val="1339332719"/>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r>
              <a:rPr lang="en-GB"/>
              <a:t>Interest rate</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dk1">
                  <a:lumMod val="50000"/>
                  <a:lumOff val="50000"/>
                </a:schemeClr>
              </a:solidFill>
              <a:latin typeface="Arial" panose="020B0604020202020204" pitchFamily="34" charset="0"/>
              <a:ea typeface="+mn-ea"/>
              <a:cs typeface="Arial" panose="020B0604020202020204" pitchFamily="34" charset="0"/>
            </a:defRPr>
          </a:pPr>
          <a:endParaRPr lang="en-NL"/>
        </a:p>
      </c:txPr>
    </c:title>
    <c:autoTitleDeleted val="0"/>
    <c:plotArea>
      <c:layout/>
      <c:lineChart>
        <c:grouping val="standard"/>
        <c:varyColors val="0"/>
        <c:ser>
          <c:idx val="0"/>
          <c:order val="0"/>
          <c:spPr>
            <a:ln w="22225" cap="rnd" cmpd="sng" algn="ctr">
              <a:solidFill>
                <a:schemeClr val="tx2"/>
              </a:solidFill>
              <a:round/>
            </a:ln>
            <a:effectLst/>
          </c:spPr>
          <c:marker>
            <c:symbol val="none"/>
          </c:marker>
          <c:cat>
            <c:numRef>
              <c:f>'Unstructured data'!$AG$188:$CB$188</c:f>
              <c:numCache>
                <c:formatCode>mmm\-yy</c:formatCode>
                <c:ptCount val="48"/>
                <c:pt idx="0">
                  <c:v>44287</c:v>
                </c:pt>
                <c:pt idx="1">
                  <c:v>44317</c:v>
                </c:pt>
                <c:pt idx="2">
                  <c:v>44348</c:v>
                </c:pt>
                <c:pt idx="3">
                  <c:v>44378</c:v>
                </c:pt>
                <c:pt idx="4">
                  <c:v>44409</c:v>
                </c:pt>
                <c:pt idx="5">
                  <c:v>44440</c:v>
                </c:pt>
                <c:pt idx="6">
                  <c:v>44470</c:v>
                </c:pt>
                <c:pt idx="7">
                  <c:v>44501</c:v>
                </c:pt>
                <c:pt idx="8">
                  <c:v>44531</c:v>
                </c:pt>
                <c:pt idx="9">
                  <c:v>44562</c:v>
                </c:pt>
                <c:pt idx="10">
                  <c:v>44593</c:v>
                </c:pt>
                <c:pt idx="11">
                  <c:v>44621</c:v>
                </c:pt>
                <c:pt idx="12">
                  <c:v>44652</c:v>
                </c:pt>
                <c:pt idx="13">
                  <c:v>44682</c:v>
                </c:pt>
                <c:pt idx="14">
                  <c:v>44713</c:v>
                </c:pt>
                <c:pt idx="15">
                  <c:v>44743</c:v>
                </c:pt>
                <c:pt idx="16">
                  <c:v>44774</c:v>
                </c:pt>
                <c:pt idx="17">
                  <c:v>44805</c:v>
                </c:pt>
                <c:pt idx="18">
                  <c:v>44835</c:v>
                </c:pt>
                <c:pt idx="19">
                  <c:v>44866</c:v>
                </c:pt>
                <c:pt idx="20">
                  <c:v>44896</c:v>
                </c:pt>
                <c:pt idx="21">
                  <c:v>44927</c:v>
                </c:pt>
                <c:pt idx="22">
                  <c:v>44958</c:v>
                </c:pt>
                <c:pt idx="23">
                  <c:v>44986</c:v>
                </c:pt>
                <c:pt idx="24">
                  <c:v>45017</c:v>
                </c:pt>
                <c:pt idx="25">
                  <c:v>45047</c:v>
                </c:pt>
                <c:pt idx="26">
                  <c:v>45078</c:v>
                </c:pt>
                <c:pt idx="27">
                  <c:v>45108</c:v>
                </c:pt>
                <c:pt idx="28">
                  <c:v>45139</c:v>
                </c:pt>
                <c:pt idx="29">
                  <c:v>45170</c:v>
                </c:pt>
                <c:pt idx="30">
                  <c:v>45200</c:v>
                </c:pt>
                <c:pt idx="31">
                  <c:v>45231</c:v>
                </c:pt>
                <c:pt idx="32">
                  <c:v>45261</c:v>
                </c:pt>
                <c:pt idx="33">
                  <c:v>45292</c:v>
                </c:pt>
                <c:pt idx="34">
                  <c:v>45323</c:v>
                </c:pt>
                <c:pt idx="35">
                  <c:v>45352</c:v>
                </c:pt>
                <c:pt idx="36">
                  <c:v>45383</c:v>
                </c:pt>
                <c:pt idx="37">
                  <c:v>45413</c:v>
                </c:pt>
                <c:pt idx="38">
                  <c:v>45444</c:v>
                </c:pt>
                <c:pt idx="39">
                  <c:v>45474</c:v>
                </c:pt>
                <c:pt idx="40">
                  <c:v>45505</c:v>
                </c:pt>
                <c:pt idx="41">
                  <c:v>45536</c:v>
                </c:pt>
                <c:pt idx="42">
                  <c:v>45566</c:v>
                </c:pt>
                <c:pt idx="43">
                  <c:v>45597</c:v>
                </c:pt>
                <c:pt idx="44">
                  <c:v>45627</c:v>
                </c:pt>
                <c:pt idx="45">
                  <c:v>45658</c:v>
                </c:pt>
                <c:pt idx="46">
                  <c:v>45689</c:v>
                </c:pt>
                <c:pt idx="47">
                  <c:v>45717</c:v>
                </c:pt>
              </c:numCache>
            </c:numRef>
          </c:cat>
          <c:val>
            <c:numRef>
              <c:f>'Unstructured data'!$AG$189:$CB$189</c:f>
              <c:numCache>
                <c:formatCode>General</c:formatCode>
                <c:ptCount val="48"/>
                <c:pt idx="0">
                  <c:v>3.8</c:v>
                </c:pt>
                <c:pt idx="1">
                  <c:v>3.8</c:v>
                </c:pt>
                <c:pt idx="2">
                  <c:v>3.8</c:v>
                </c:pt>
                <c:pt idx="3">
                  <c:v>3.8</c:v>
                </c:pt>
                <c:pt idx="4">
                  <c:v>3.8</c:v>
                </c:pt>
                <c:pt idx="5">
                  <c:v>3.8</c:v>
                </c:pt>
                <c:pt idx="6">
                  <c:v>3.8</c:v>
                </c:pt>
                <c:pt idx="7">
                  <c:v>3.8</c:v>
                </c:pt>
                <c:pt idx="8">
                  <c:v>3.8</c:v>
                </c:pt>
                <c:pt idx="9">
                  <c:v>3.8</c:v>
                </c:pt>
                <c:pt idx="10">
                  <c:v>3.7</c:v>
                </c:pt>
                <c:pt idx="11">
                  <c:v>3.7</c:v>
                </c:pt>
                <c:pt idx="12">
                  <c:v>3.7</c:v>
                </c:pt>
                <c:pt idx="13">
                  <c:v>3.7</c:v>
                </c:pt>
                <c:pt idx="14">
                  <c:v>3.7</c:v>
                </c:pt>
                <c:pt idx="15">
                  <c:v>3.7</c:v>
                </c:pt>
                <c:pt idx="16">
                  <c:v>3.7</c:v>
                </c:pt>
                <c:pt idx="17">
                  <c:v>3.65</c:v>
                </c:pt>
                <c:pt idx="18">
                  <c:v>3.65</c:v>
                </c:pt>
                <c:pt idx="19">
                  <c:v>3.65</c:v>
                </c:pt>
                <c:pt idx="20">
                  <c:v>3.65</c:v>
                </c:pt>
                <c:pt idx="21">
                  <c:v>3.65</c:v>
                </c:pt>
                <c:pt idx="22">
                  <c:v>3.65</c:v>
                </c:pt>
                <c:pt idx="23">
                  <c:v>3.65</c:v>
                </c:pt>
                <c:pt idx="24">
                  <c:v>3.65</c:v>
                </c:pt>
                <c:pt idx="25">
                  <c:v>3.65</c:v>
                </c:pt>
                <c:pt idx="26">
                  <c:v>3.65</c:v>
                </c:pt>
                <c:pt idx="27">
                  <c:v>3.55</c:v>
                </c:pt>
                <c:pt idx="28">
                  <c:v>3.55</c:v>
                </c:pt>
                <c:pt idx="29">
                  <c:v>3.45</c:v>
                </c:pt>
                <c:pt idx="30">
                  <c:v>3.45</c:v>
                </c:pt>
                <c:pt idx="31">
                  <c:v>3.45</c:v>
                </c:pt>
                <c:pt idx="32">
                  <c:v>3.45</c:v>
                </c:pt>
                <c:pt idx="33">
                  <c:v>3.45</c:v>
                </c:pt>
                <c:pt idx="34">
                  <c:v>3.45</c:v>
                </c:pt>
                <c:pt idx="35">
                  <c:v>3.45</c:v>
                </c:pt>
                <c:pt idx="36">
                  <c:v>3.45</c:v>
                </c:pt>
                <c:pt idx="37">
                  <c:v>3.45</c:v>
                </c:pt>
                <c:pt idx="38">
                  <c:v>3.45</c:v>
                </c:pt>
                <c:pt idx="39">
                  <c:v>3.45</c:v>
                </c:pt>
                <c:pt idx="40">
                  <c:v>3.45</c:v>
                </c:pt>
                <c:pt idx="41">
                  <c:v>3.35</c:v>
                </c:pt>
                <c:pt idx="42">
                  <c:v>3.1</c:v>
                </c:pt>
                <c:pt idx="43">
                  <c:v>3.1</c:v>
                </c:pt>
                <c:pt idx="44">
                  <c:v>3.1</c:v>
                </c:pt>
                <c:pt idx="45">
                  <c:v>3.1</c:v>
                </c:pt>
                <c:pt idx="46">
                  <c:v>3.1</c:v>
                </c:pt>
                <c:pt idx="47">
                  <c:v>3.1</c:v>
                </c:pt>
              </c:numCache>
            </c:numRef>
          </c:val>
          <c:smooth val="0"/>
          <c:extLst>
            <c:ext xmlns:c16="http://schemas.microsoft.com/office/drawing/2014/chart" uri="{C3380CC4-5D6E-409C-BE32-E72D297353CC}">
              <c16:uniqueId val="{00000000-6663-FF4E-BBB1-E3A62FC99FC0}"/>
            </c:ext>
          </c:extLst>
        </c:ser>
        <c:dLbls>
          <c:showLegendKey val="0"/>
          <c:showVal val="0"/>
          <c:showCatName val="0"/>
          <c:showSerName val="0"/>
          <c:showPercent val="0"/>
          <c:showBubbleSize val="0"/>
        </c:dLbls>
        <c:dropLines>
          <c:spPr>
            <a:ln w="9525" cap="sq" cmpd="sng" algn="ctr">
              <a:solidFill>
                <a:schemeClr val="tx2">
                  <a:alpha val="33000"/>
                </a:schemeClr>
              </a:solidFill>
              <a:bevel/>
            </a:ln>
            <a:effectLst/>
          </c:spPr>
        </c:dropLines>
        <c:smooth val="0"/>
        <c:axId val="1370264719"/>
        <c:axId val="1369748191"/>
      </c:lineChart>
      <c:dateAx>
        <c:axId val="1370264719"/>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369748191"/>
        <c:crosses val="autoZero"/>
        <c:auto val="1"/>
        <c:lblOffset val="100"/>
        <c:baseTimeUnit val="months"/>
      </c:dateAx>
      <c:valAx>
        <c:axId val="1369748191"/>
        <c:scaling>
          <c:orientation val="minMax"/>
          <c:max val="4"/>
          <c:min val="3"/>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Arial" panose="020B0604020202020204" pitchFamily="34" charset="0"/>
                <a:ea typeface="+mn-ea"/>
                <a:cs typeface="Arial" panose="020B0604020202020204" pitchFamily="34" charset="0"/>
              </a:defRPr>
            </a:pPr>
            <a:endParaRPr lang="en-NL"/>
          </a:p>
        </c:txPr>
        <c:crossAx val="1370264719"/>
        <c:crosses val="autoZero"/>
        <c:crossBetween val="between"/>
      </c:valAx>
      <c:spPr>
        <a:gradFill>
          <a:gsLst>
            <a:gs pos="100000">
              <a:schemeClr val="lt1">
                <a:lumMod val="95000"/>
              </a:schemeClr>
            </a:gs>
            <a:gs pos="0">
              <a:schemeClr val="lt1"/>
            </a:gs>
          </a:gsLst>
          <a:lin ang="5400000" scaled="0"/>
        </a:grad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latin typeface="Arial" panose="020B0604020202020204" pitchFamily="34" charset="0"/>
          <a:cs typeface="Arial" panose="020B0604020202020204" pitchFamily="34" charset="0"/>
        </a:defRPr>
      </a:pPr>
      <a:endParaRPr lang="en-NL"/>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_xlchart.v5.2</cx:f>
      </cx:numDim>
    </cx:data>
  </cx:chartData>
  <cx:chart>
    <cx:title pos="t" align="ctr" overlay="0">
      <cx:tx>
        <cx:txData>
          <cx:v>YoY Growth map</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YoY Growth map</a:t>
          </a:r>
        </a:p>
      </cx:txPr>
    </cx:title>
    <cx:plotArea>
      <cx:plotAreaRegion>
        <cx:series layoutId="regionMap" uniqueId="{29C37079-CED2-6843-9586-2C50FCDF3AC0}">
          <cx:tx>
            <cx:txData>
              <cx:f/>
              <cx:v>% change</cx:v>
            </cx:txData>
          </cx:tx>
          <cx:dataId val="0"/>
          <cx:layoutPr>
            <cx:geography cultureLanguage="en-GB" cultureRegion="NL" attribution="Powered by Bing">
              <cx:geoCache provider="{E9337A44-BEBE-4D9F-B70C-5C5E7DAFC167}">
                <cx:binary>1Hzbctw4su2vOPy8qQZAgAAmpifikKy7JMuyfNMLQ5ZlEgTBG0iC5NefLN3aqnbP7NbWPnGkBzuq
SIAJLGZi5Uqg/nk9/uO6uLlq34ymKO0/rsff32ZdV//jt9/sdXZjruyRUddtZasf3dF1ZX6rfvxQ
1ze/fW+vnCrT3wjC9Lfr7Krtbsa3//on9JbeVMfV9VWnqvJ9f9NO5ze2Lzr7b6798tKb66ovu33z
FHr6/W2UqfLq7ZubslPddDHVN7+/fXLH2ze/Hfbzp2e+KcCsrv8Obf3giDHpcyypvPt7+6aoyvT+
Mkb+EWe+T6X/8MzTKwPt/qMZt0Zcff/e3lj75v7/x2ZPLH78VtkquhtsVO1ti05vB/Pb08n81z8P
voDhHXzz03wfzsV/ugSmGlXGynatuu7w728v1Leb7mHsd/P95Ja/O9/4iArJCNlP6E8TLcQRpTQI
KLr/O5jvWzP+680vpv2pNb+e9qetn7R4HOErwuQ9eFx2pV4QFXYUBIJJ6gdPUJHBEaI+phTwuv2D
y3eed+cF94Y8G5fD9gfIPI7zFWFzCtiM6iBCPRnX3/UYfkQCjjD32R0G/AlEGAVHOJDC55I9Befe
kjfrXj0boF/18WQwv7/96Za3fxGs/78MbKur0vYPM/YCgU0cwEIe+r5zldvHPRuHp60PELgfySty
kq0qVPkwP//zuaf+XfgSmD+GqZ/WFkzARSSTgQgOVpVbO54NytPWB6DcD/EVgbK+UftJy9VVmb4g
NvxIimC/qN/+gxD4xRNs+FHAKGUciTvsHh595zY/G/VsoH7ZyQFeP9/zquLYh+yqHF+SC/Ajxgkh
fnC/3singGFyRCTDQAsOnOnOkGeDdND8AJ6HUb4if9qU5U375gRcqipekhBAtJMBFX6AyR1XxgcA
QcpCCMYUEpvbv6ce9dSsZ8P1F90cwPb0rlflV+ub8uoF1yjfPxIC8QDh+zh3QOMwrGEYcKUYLvzM
sW/teDZMT1sfoHM/xFfkU6seFqeXjHYEYCGBzwCbXzoTEkdcEk5ogH7lTPf2vLnM9oY9G6W/6OYA
rqd3vSpnijIIgw2kRg/v9v+c9PnoCDHqC0qeKgkY8SPBBYcrDw97kGzubXg2TI+jeOzhAKHHG14V
OMfqqipfFBuKj4iQFPv0XlU7SI4IOQJ/EoiQg5z1wZTHCf5Z53sy2Xci458Etj918KTR728frr8q
gNZXoHm+4FqE5RFBwLoDfoALkkccdCDBCHCKJ4vQrQXPRuVuAI/NDzB5GN4rWofW/bebl+Tc6Ehy
nzCf/FqF3nNuHgBm8pAc7O14nNe/6yy3o3hsfYjK3RBfESiQI7xwKsRAN8AYE4bvFv8DzgbkANaZ
APniQOy5t+Rxav8uMIftD6B5HOgrAmd987IeI498BBkOAu3zgZj9LCtgdoQQFYKIw0i2t+PZwNyO
4rH1ASz3Q3xFoHztyxddWAiFOEYg7UT+r9n0vvojCKLyoJBwZ8jjxP5dfzlofoDLwyhfETDhjcpf
lJH58kgiLlDg37vLwcqPgyNfciZ8hG+RO/Cae3ueDdBh+wOEHof7iiBa9y/rOqCDokAADWC/dB2M
jzj2b4W5A2q2t+PZwNyO4rH1ASz3Q3xFoCx78Jv/TJX/F+vlX1T50go6PsJYEC7uX4wDBV3sSYrP
QKO4lwMPKOKDQW8+TmnfPkL9d0PsX3Rz8MY8vetVJVlAqsrvoBA8eNcLKBQQUxmCykZwX5Y6oI9Y
HGHYe4KkDxL7HR53SsWDKc8G608dHMD0cP1VAXQBjg2L4sNUvQA+kAZLyilh9/gcron8yAcAJfje
w0Pv8Lm35NnwHLY/QOdxoK8o8P6fMutfMiHGIMv6kghxIO5h2A0BG1IYAPcUk1sDno3I09YHeNyP
7RWhserVnFUvuLsBKugCE9iHcr8PSB64CmxCAc2VQDp2kAnfW/JsYA7bH0DzONBXBM4Hdb2vFjy8
vi8Qx9BRQBgJMCwlv8qFEaitkiMCUsbDQ+/XmTtLng3O/Uge2x+A8zjQVwTOdr/74UULTMDroRaL
xMMWusNyOoNqLXA3QPABu5+pwL09j1P8d2nbYfsDiB6H+4ogui2DvSxTgyqgT1mAmPh1vQKKs9RH
fhCwO4594EePFj0bpj/3cADU4w2virJdZjf5y24nIvIIw2ZIUJDuC7YAxc+6H4GqIGzm5owfYPRg
yrMh+lMHBwg9XH9VAN36/4tugySwOSWA7Vw+/7WMIY/oHhwWHPC3e0ueDc9h+wN0Hgf6igLdPkt7
4X3e+AgWokDgv9jbRUCfBTEBChq/3Iz3YNCzQfpTBwcoPVz/f+tDf60GPZ4cia+6q8XtkZOfDlD8
+6sPJy8Omt4n+r9kfXeL++Y7HEvx/f0+oMejLPtOnkgET45l/NTi5sp2v7+VECUxApglY2x/qALk
dnezv8LhnAUinAvgGw/lkbJqu+z2KAyF9Y/z/e4xkCwCYCq26veXCGRdfF8EExJhP4AA+3jG56wq
prQqH+fi/vObsjdnlSo7C9YIyBbqu/v2por9gylshgLFiiBJGIMkr76+OgfFG27H/5XPDfMQPHA9
6FEX26rm7VSFqCyqfFeVbSCG0GVtyzdkwKbfpEIPZJH6OLCnVjaN904FIhXvXZNLb8GkbstVqoti
AwpqsBoCJIqrQWExblziWMkXQ1U19KzyCpTYqB37ERVRX6BUXPhz5rx344CLcUdaKouLNMNJ7ofc
G6t+2flj490wIyy5MF3n1xeay26kYSu1zmIzce2vjC394XJSTPRlVHHHi1OmU+upsE5MP4d5LnkR
SjpjeulPbY8i2bhmWAqPpNNXLWiWr0irabZAM3jne9o67jYU62L6jnQrxjzCSoxilVVITeuCZlJ9
VlQ1gRdagxrshfUkibdrSG6mb7lESXChO5VzFg6Y5WVYTqqlZTh7zsNxysfZpFFjMMtCyqqJpmEw
tgE6wZ0tq0jZLNcxp1Obb6eAVTpdjsVs6/NybPyeRx5VcjjHqPbaxegoESiqNXfzDqdw+woxNJdp
WJB0FiicMCr4unC08ETYdLkuV4xVHTpFQzvKqHCK4y6k81yoZe3PKb+AHCftQlY2aX2WV3OLFtil
oplCz862PVFZm6bR6LTxdpPmFX7v8nmuTi1VU0kiJvtuWARBMriwyv2kihAMJ0qDRGSxaF2x0eVU
hChlvQ0zFgwnUzclXRzIDCajN2N7MvWshbluU16csTwxEZbWLtVUT8dqxHQBzuT7W9cmjESiDqha
jD5v8pUr2iwsPV2ve5YLHHZ4Jl2sk0xejnktzosBje+TKeELSBXEpxQVOVnbtB5RqNAor7PO2OA0
7xJhzoOgLMt1k/RNsR9HWtBT1ApkRIiqLi1U6BKqyWru4VEf3GCnceW6gk4blKsh200NksnCYb9v
L/lAXXmcaaQ/40rnug7ZkLVD5ALU9cestojG1p8rdNJ4VuvN7E9Mfyro2B3buuMfkdKM7SSANn9B
GjfBddYYIlcTSlPCI9QE02xDpnnQfWtFV3pp6Cgds51NmpEvxtpyPUREqizbGJfA8CJwJETOONio
vnl9wnUaet0cgCGKpt3UR0Q1Bp0NZcqnLfaxMEWU0Dagq4qVo17DeAe2Tmpdf7HUs8dl0JNlM5R0
0XtpI5KFzOuu/8ZZgdtFbQlqTqY5JWgZjErZVZVQ24R+7895pHnm8c1QiDZfJbP27WZm9ZBGVs10
XNHGK9XWaJfUMa6Ry3GIq1SryLMSubAeE9GHCWsAeFrmvouGYHY/Bma1OW56lF1PjPI6MkgitMqs
a4I4sCKvQ4e0KUMx6IJu69KYcql054YqJEGL6misKqt+GM/DeNNniPJVkjTGfSdyrvtodrNzi2TO
2K6CExHlx6AjYly3tRvaUDjw9a1fy4CcmA4lOBYVBKaQOeGSmA8zdSEfQCpYDQ6cLkpmi8j5LLTp
46JFzbzoE5zQKBmtqhc+8VsRj4S347WA450maibp5ni2SmXLoHRTElo9SBuZxGi5ll43NZHI7fA9
c7z7oDgEvaXkholvjk3EfeSOEB6OHKTe61nJsYhk53o7hHJyZP6R0aEsw8HyFkXTXCdZpBuBtxJc
IzjDAxvyKC+CpoqoD1l1KFJtlkYPyaKp+uSEE8s/VNavvmE89nk8B1kblcQ5teqZsunHVqpAHtdB
4woWTnQOuo2Wozd+bsvMG9KwbeC2nae08latniuxbbO+fJdROBl7NQknk9OsHhL3bk7TMrmgRYK8
MgymkrbLJCsLloSjF8zdScdVIhZVCstYmIKo1oSqNYSdkFkX1oSu0xCnQiWCPP2kUJZ68IazLlEn
Oe3y9HtfYtx9oWM/T1WMKO2HTapmlS/qqckaHGFknF4G4HztQnoGmXep5zdDrHjbltuideYyTVQ+
RQibLymhO68w06rIBhkWaVsubAn9nEpW8yjNUptFfp8M2zbNs2+scCQ0Y0XDwe/4FPWBbU7EPCKz
4LgfPrTNNIfgHVnU8pknoRZecNrOqo/HEvpMnUqWdYHKuOD8qq/Fh6pKkzBxNP0svboFRzb79kVW
ROlEbdh4VRV5beXmLbwm3G4zZzN8mWGv11vCDLGL1jV9/tGJoIwJBGS0xVh7Y+Sn/dye17hQdTT7
Qc939QgydRE2jM/5ms1UrIMm6NCGNfOUL7EL2maZS6NZiKY81yfS0BFD7GpJFc2Ipt4K3iUIYAPp
chp3ZBzG9/5QFt2CuWFcQ8DocKiJUtGUgQdHpSe6MOg7uYCI2OVR5k88ytvmtPV6FZJUEy80fB73
k/wj61IaKUmO67mmYziLqt+ypgrejajDp4Un8bYWIoW+bYUXM3LqU+3yKrI+mnUI62x+DWstXcJR
wQytA3jpQpQovkhzPa+CEchUW/fHSHiZXfYdD9ZVJ4sqaslAzaJCtI+yxvrnfgc28w6Cx6hMFQkB
kX7BZ++dNbPejLltItZWPby3TZIZ4UfTYIcTOM8LoTOshkLLXV72aMiiuihzEfcqYG6TJ7BwFaFP
kAkDXPdo0baM98dBq23SrqoiyHddmk4bTLpPTb4P8/HYFMSLEHKoCnXpe+mJ4q68LoJudiYCSS0N
J61o/X6eSzktKr9TacTyypgxRsag01R0/ntnfVwsZIXzFapTWZpQ5ZloL9SYz2Gd2x5eiLryy2ST
4Narg0jxipoPMC2InTDLREDDVHkiJ6Gcc5n1IRmBIl6BR/SLeiwcPzGlT4bQh3VPh0NvClg2RF65
PJxJib0lT2TQRU1Sym7LgRvtuRVyJizLOct3A+xRei/z1rtIIDZLHlnCenihumZil75LxKd5JO5q
8NRYgwXN5ELVE6Vj07TCXLrWEbPFZioiNjr1FdFK6VAzlCSfG4aDHqhj1a4hYHUsD7NSyGrXyzkJ
Iu23wxDBeQPfC8dJkU3GS/YZM2Qw+Ork2tM2gTUpRBZP5D045KjGuMs81tZhygFPEw5D0dDP/lgX
kZfzFBg01dGAKn5Mk87EfQkMfJkxq8p13rTeaqo8siQZK8VZBqpoExZq1CrUtejO2mIO0lCjJjkt
q5ocI1nPW8nppnA6eYeBpAwQzkt52c2NXbigugSvVScqQTdBhR0EQIHNjhGYiUVj5spudG1V8T4x
iT22edmISzcNY6QT5i/kRJsrlSpclKEhuc9CGmAqLhDF+bTyij5pIlO44bRFucYrRxLrbGhZ1o+b
nPb+R8XReGbS0n42STOcezRBMfX1HMos6VbVqMpVrVwTOSj/LqWTQKhyN5iPsq04hAXyUSeo/8zH
qfnYUVTELHMT7YAZWRqOuNd97GdQwzkJPN+paASKdIlmI6KkL9HpaIj6hltTwSrfpkbGpcTjZ9SI
/CzrbLHFqqrqcExQ9iWf5mHV5km2KibPa6MKOv/c1+hdost6UeDkSkCG1UY0SHQXz7rWKGxhv+Mu
aXyYZsuUvxOT1QumM3HiuJarmRTeR1e19LilwbRWY6vPYJITHIrcpAuI2eI9yodxl6bF+IE5Ot3o
miQmlorznc3GOUzbOj3Fjv+A7Rr1ygcKuaf0WavLIrT9mEynXV9n9MvkMpZ+MOWIRVxMtMo2PiyL
3a4vJ8pWrsq6aKj7acv61i69cfKyDbFJD+S8h9BVehVkYtTPk1iWrg52kCfMsTcJEed9d25SDzyi
CXJYBlKTsCLSJnPv/bagckFQnccJzUizpPXcNlFXNeB/VcnbjxVh+oRVddpGQAU/2abpgpDreTCR
x+diMYi8v/Z65OBbq5MlURnWYdHJIT+v9wlvZE3ytUqZ/F73zH1OKtuuiCEdi3yHpmkxUum6GHmC
nVnejDcK5ABIhXCRrPWYAj0YiyE7K83MruTYXgK6tonzsZzNQpg0Pa6EucqcZF8Hj/koBcqRwzI2
VMavd2Ne1llsWa1FmKSD2ExiKiPgFzqLZP3desNmtPoH63kCfWpguGGg2mCMGzEl70VZmC+OpeUJ
h3R3ETRFOoa0qtwug1WELL0mLSH4CQj1XudzHpaBcBuID/XXXBl83TAhb6aUARttM7JoyTTSOBXe
TCDGTpkftZaTTwnu5Liahnw4TmtFPidcZBdFQv1xw6t6WlA1tM1iCrwWmHZZOQcjse1nO2fDPoll
w7oWajhjUqE8ZJ6kTdhoNR4HI5tOijFINiUtjb/oei97L4tk3vG6vZxbiNW9z5I18Yo6cmZA2QKe
nH+xYx+E3bQnphB0i7jCkINt52Bov8CpVvGdGVkMG1UNWkeZVzVm5898pKuigR1366Hysvx49EcS
nCCV2+RGjAMT4GyEX6R5PpJdAaHI38JmzKlcdimkEEFUlZABxwWjFscMu2RKwz73TAs5EMzvntki
k19Qw9ECksksPfa4MzXwkHkYF610hTmb20TUu0H2+jzNPLTStLfVwiLej6EX9KhfBNx4wZJgMu6m
vqjXqR4MjHkgkBFnGdXv/KaaSB1CRhHguMBkMpHfFXPYtEMV0x7xBQ58sUlJ2ixlppn5UtJCeXE7
annqW2JJEzd1wbGATKpNQLUpsg/wwtWL2pgizDAZ8jRKyyILfdxOdQy0OeVfBB2K9Rh4l43jIFJ0
+fyhxvO3gPoMXnE8vpttn3/vIXmal74uu1OPN91WT7ZZm9QEQ6jzURWriTmQM/rmE0Q+Gxc15C+R
5yqxG0GcKI9V4w8nvRs8e2ZqZsZvRVBWW2BKoIhgnlZsS/t2cKsmSdIo7/28XQ4F0ILQMe02VTtP
5ToATWBTpCkdYxZM/kldWBVEc1/VsLCM43jOxqzQER479JXLXu3aXDm9qTNJQf/hvmJ+KAs8r1ps
3ZJO3rBtiob5cY1mj+84r6o8pmmWDIuh9sgHWZHBxv5kyedgSiXbeUD3imVhvK+81b7YFYb4LJqC
ofBWskj1GbFe+TXHqj4bclA6YD1AS6ezABwOp0CSc6I3smuDdJVgoS48nfSxnnOdhemYj92JBfqY
hToz6UlRBVlMpmbuFvXsykWKiQ6OWT7X5LMSsxWhR6sWX5qi4y4UM8kiM2EBbLJNs3C2VQIOlKTT
HBVpOX2DHQVtPKsMUkTapSpM6h6PIfETEo6uY+g6Q/6wruqZhnooUnirEe6j3jAQYVIhLeh2M6/j
gqAyiVhSDGI9+IGbzp0q/BjeHBBkvITmwKh6fUNMPyxUJ6sPTV1V2yEYjQbm4GYcIY/h9FShuRjO
yoyRb27KvIUW1bDKeMND1bTVuvAHHuxQ44ntAKrMlSQgAIypW9qq4XGPdXJasLqYj4smKC/x7Jkq
bkbBlpPqGV+BpXXkj2hKY0lpEknbS72hqrfkXCduDDs7LadWAkWfLBsXnUmH/h0CelQuIfLaSAwg
lWzqsudNHSaaBmExD/myo4GNhrEamzhxnfiApkENx8BHwa8b106hBqZ24U/aKgjk5CShY6G2Q5/6
sOY3slllcJDbX40sP52UP8tFy2jO4Y0obYwwm6ZNIRWs6AFP3NJzk6bAoPYaCnhxVX9Li76/GGqr
w7FMk11amxLwlpmPVpXT+RnLmlFDJgA5AGiRXqcuUdDnNuzqkqubn3/f6ImQfA1hvlUpsJlbGf3x
479OQbgtf1S3v3j0x7f735v649Pqptrvb7CHN+11/se7oON73X+vrT/58Ceh/y+k/LtftPqLi/89
nR82WwccDjL8O6n/yQ+s/FEi+KPpnea/P/cY7DcbBlDKJkBmodM7zR+qpbDRzQ9Ac+dwmFXuhf0H
zR+OUUjMGYKNboGEf/7Q/H0GO60gNxGCwwZFynz8dzR/gp5I/vBcHsC5MgmVJQhYAp71VPIvuact
VmV73FgKicHod9k6B0YYtprIhQ8CaATcyl577WTjzok+bgZah20GTIln3Iuqtk/SEHGFoIuRL/1k
TCARgpXqnDoyJtvJ1pB0+UKPP36a7l/VKwhM3U/1ilvjJezh4PtNAPBLZ/6B8SzjrU8r3x4bgYYt
bv2YJU12Dse5yC6RZRnldcDCvDBJKOqhiHin7UUHAlgECslKTCneGJ0e1w7DEjlSp/aaENsxira8
X7NeeqthqLp3oEjV70qRnyhpp22ZB8miQNUHL2+mTygoxcWQFd+BeRS7LmFt6FJ/iogpzKmfDjZM
EQg+KQSfsKUe3QV10q7T2vdPit5C/CFA+BpmXNiKfI58YAnLeiDvvaw5TetBxJqiPuykX685m02U
e7ASltzhb4KnDhKV4nzi7tLXzqyt8MyunLwoUBSHWcKDL3VOdVhTBNp8g3Ogw7KaVhp+vWipxqA+
poEbV34X0G0CrH3h1TZOxnRauKG/Ggum1xZV+bamINKFuqoM8PwGikCq6kKLLN0GFRoXkPekMaly
BnSPjSGsU8BXRtNM57VlUGfxVAmxfNoKVO7rR8MHrp2AHN6PgSld6wb6BqqZhwRe+7WVSbacYHa0
GsplnZobKetpPyUyzuG3ZKK5youIcJWt0Vyd5IFx8VR1U8hMQb8HqFrVUKXBg+l3cvSzReVA7fcJ
yLp5ljJYMLD33vdzvMgq5s5q4/rTqvKGmOfNCBoSEHNWfZXKq1d1I+QilVxGqg+8ryBW1JEekY17
XuwyrVUMP51WAXXinz3PWznR1CAwoe+W6vo4tQo4MAMJIAduuK6nLF2lln1o5uIky8tiBfWCYd0D
azovPZvEIPTOcZWZ7HhKE/yhwbRY5ZwE0SjnAVLD+dqSGe4o2v2SJYqlFh2JU2Sn0OJRfC0DO2y9
HOEwnzUQYdvNJ7Ozzcb4uVjzQsHL2HkmZkrUa1zJPUUYSGTGOl/MudpnGy5ZF5VB7/Q84ij15bB1
kH2fUQeZPRRrkmgACegkyap0J3Mt3tmsxmeVq4e16BRwLQ71BkMg1WtmP+4hfISFxvI7QcMUSj21
oMA5Fs/JLNeQc+tVXwOtKWbvYz5kF+kou6hyHMdd4UC8n/r5e9IE9Voh8ETZ5BBiQGKJE+51i2mA
LjNkQXQeGxl1FlRHC0nIdoICwBKqcUCXQQ6J/KJUm6Yay3Ph0eZdQKtzUGZxDXI+1KE84+ELKeoi
JoSeWDqeeBn7DHyluaRAgxaZLZc+WSfavs9nfpMJp0FCEhlEu73k2ZO6vIG6R7so27JagZeKWEBK
z6fRRGmabEwdcKgETnQNovxmbJzZ9Ol4aobpAt6ZC2HGcuXKUkeBrOwCFvd3Wpgzk4MA7RmxmI1e
UaEgdQeBaqHJSKOW5WQlbeova5Ff6kHCGys7s/PmYF6VQyYWAUZ2Mc5qYQpQ0WRDQAcs0uNCUwqp
crOs52s++RuVzKuiAzIB55LO60lkUWD8LNYTSJYFa746A2KWB+XOb90gZ5j67KsnZ5Cj6yJZamLM
CuXuEnKJ9NyDiLXoB9+ERiK28L3cfvJQg04k99a2xv7aZo3c+CWouAOwrjMn3XQ6ZxqSME+kH4Hw
5ItR5jhu531swaLpPjQZtTve9LOBZ4ts5VXDsEygurw1gafgnYCEbdB0jhosoZREOEQ73/YICq5J
HpYzZR8wncwqyVAXTl5DoK45T8ddpsc4ncqsCOFl7U/l0M2rKRuSNW+8bJuixCwH8KYdZ+m4JcRY
qGuq6h3zQSRb9C6pzqmB0nbP9T6LCFQByusQpDFlsBzmlsu4sAFalXM9nKukGkPUcn0lIIfeZk1d
fgFdg34sAm9634OYBPVdqI6BFlIlA8TTvG3PiR3kqjMVinWOs4/lhJvtbEu+TNwML3/RzWfzTM1O
p359WmpbbluelNvOgVLDPcXOUVKMZ11DFeSt/5e6L1uyE9e2/SJOgEASvNKsNvvOmX4hnHYWjQCB
QID09Wfg2vseO+3tjDr35d6oCEc5nLm0EEKac3QQaZpDV/F6H+Kzs3ac9OWMOdiJ3hEpESUwhB7G
nTh0a/qpHYB0ZdRa+ygmSTGXeVHfFAtgmzLIa8AZQ6FOk+yCe46ZqZIyJJGJ/VbXNVZ/P13Y3g0e
ZxuqrAK+nPCu0HNcYBNMm8JzfPByoOSTuR2mR4/V7MUjBfpiC84kRdJHHTsN1Xc9+nNgan1zZ4li
CpuOi32X1k1zaiYvtNmkGnNay7U94GuJXclJuEfjQYHizauZ47YO5KUr8/5owGReBZXvXQWko3dT
wR7QNIxZUdin2W3yM+lRMujWQ40eOKqIx0KShKyr2AXFYgu023TJlmpcXhfXjEnp9mXmWQ+ltuod
llndLrfe4kdmVxIHvBsI+jesQ3VQrqXx2GB3iqelyJPObZ5Kp+CxLoMX3xvdZGrY8gywh967tK7j
fsLXkXoQ11XvbKqEmnWZrSh7AFdYkR2gpDBPqm4hR+yFFC38MLZn6EJACjm+g6d/naWJZ3do37xS
L1OsZNCVh1L4bXfyh8V+FbYJPknSBPeoPJ3MkKo5u46sb0fDJGD8UIYJElld+kmHlKO/LGv9CtyF
g6cpjMaDyuW479GnkKRRs/lCSR+mUxSOxSfii6E+gSoNxJUq6xGI+ayX+gwZhi4uVRvK4qjEsvK4
LHJfXUfCYf7O6obfzQD6weyFMrZzQa5DIAoCzCbwnXgKRH3bYF8l6SD5QBIDzjmKa9CNu0XK/HYY
Q/G8VEMQ4xii3/KwIY+r65YXRBDZomjasPsclEQTd6LXdeznZjrJxhl3o81775bZKn/1V9SwB7Ny
kDZV2PppoHrsIqLCFmpEJKGGKdSBmXlIfdUH93hmoyfV1c6BhDKKvUE4h3Yeo1cQLBOmMCJ5YhT3
j3NVNhGUAYGXGDPaPXQawbG3QwPApwe5AsCvOKEvV2nuBOzU51GLmrpZLsHTi8wySEfUBARbOk6+
JCHvVDyOUxumUkXBhfb0cO70YAEFdwDOjC59XCE0NfFgRJOiAqAgTcYA7Higl/E4sJbfD0PuveDA
6XfwP5VDzHOvxfmNLjKug2A6Em/oSWz9Pn+JrJfPkHTw5Zk5LbasbqgyN1zsl0KzECqadmhM1peG
1WlVb8UduA5oSwA7tHKnxnDt4qYDtJ5QAHskEbRAdUPxMTHEEDmIXuzMmbss8rMSQw+OvK/6CuTZ
IKLYQXGedk3d7bppBYS89uGwUyrsXfwArm5w+7aOVQPxEYZ1q51QEV/OwDbGdU+GkTtXNVnbFeWR
CVe6c3qwEFcoT0yXCa+Zc9ABFQVxLsEVv8iwjx5FG6E+HAewVi7xbexLEGx4oBp2E1VWXTtWAROA
kIHFwP/EKe+pfFDMV0EWohjbl0bXbVwqqhNfTSIG0TnsHfBVO5EbccG08cFkz/58pv60HBUj3E30
YMLMVVpdliBJj2GL2THoEBJAVOKwzo08hHj233CuDUs8LMT/ZIDoHgoZ3kNJBZLDVJLEOJep3jVO
T8eTJ1HhqFbU8Rys/pFA/qRiXuThczt6/JvssbiAVrBrtZbDMTI1AURh6vzklPIzm1fohqCZ+gaN
1vwSEeyeugxBifEiEGlZRG2SL8SMsdYRH2KwKyyd86K7FW7lfsv1hGp+aUX/lc46iod+bL7SKez3
bqeDS9JX80MLXX5mnNpcOWCrLrRAFwQ1zJcG58+XkAdCxC2Qi2+SFuxogCWbxJmUfLUoZ+5Cvcov
DSiYdPDX/GKdrKJxobk95ACfmOOWL4sX1ftGFeNh7EYZNxpYuibUOXVAXHHYDdUdtnBx7Fa9pFU1
Q6pARm9CWVeRMp0jqNYEcwbQPY4+A1DMr4dBiLTvbYjnnE9h6kAMdzs18iaHyC+OQJ0teWV36JXm
i2oeoouczd7BMWbe6ZbZc1TRIOugk0onrZoEyi4Wu0D8Ykjbvd3gDTca0/utKvD7Zel316hyd20N
7Z3XFLe5te3NsK5hIsclgxakxP4YSlTSTCb4yeUclBOrMwFt4V/L5EcJ0KvoCl19cBFEk0yWALjm
bCeUvFBxAEnM94NTXIRVbXcUB/GlS/KHUc9e0tXQMOnVRIBZPR/t3Lpkq3TQc3haO8fZQLcx2uAZ
yV36wrZueIvDCcKhYg2uxOgl0GqUWT1MBAsjB18pmTn2PHoGE/PZjPMaN22ks0B1fO9Bifbq525z
Yefuqx1LN1nM9G1tpLz20NJXFgewS5nz3A1re0NRTSSS8W631Gu+q0Uz7waey7N0w3GXewwyAAjo
dhqoy1lR/3km3Sz2ZePkZ7uIZxIpd6O65qRsDLmARtP5qjxXxWtg24OK/DnrXCVfFpRuiQMg9YnR
sfzs1h4Bk9to3I68Sbuc+Y9RI8Sjrj190Ta2OIzDSLJ1qIcEJSWe1slbYh/87N5AeBfLnPRXnI00
bmTlxxAxlQfm45xYNG/LGIRdBb0Hac6FD4p88sevcjEq9peIJWoQO1UvqOG9fpu7EWvH7dqUBfOh
RCH8jS7G2bnUMalogNaujTslzUgWFF15e5rh2tzTXqGJnFCmnpyp4IcAEtDURs2SQJw0JmyRhw5V
OVRxso49nDNODMreSWf0ue6CrargE7gRq3d6qJv9og0/gt12j2IU6+OiAU3GESuAsoQUG69mNJ1w
7iUdW9dEymmFxGX4LAd6H4KRNV45pGA2qgRAo3eDOEUWV8IN3kgP7iWo6wJtfzUf3BXHw8y0dxQg
/CBjs2KJvRUEE1j6l9CFPEuCl3b1dAkxUNHEDKxJ5tBxfW0bVBHAMMHLV92MvoMUqQlH8TT5ot3T
CR07y103/ucY6OW/g/jfA5w/4pv/CSn9fxEE9QmFQPk/i53/HRD1A/j596/8C/lENgLxQj/0OfTJ
2Hz+B/gMYb5iUEF4no8kmO1f/gV8wifiIe2CYskj9QK/B7vIv8TO323ZHHBoGFJEMuET/wnw+Q46
DBkKSAQ7Iq8zQiQaknB/xj2xwZfWb6U9+WOYlPNw1+XL3Q+T8Rt8EsLwH9HJ70MgcgXfGK8rQBzR
9hV+UFOb0DHdAKnjyS0/VcBppuh25iOUmS9T/fTnoXBb3g0VsBA5/bgW5vu/XA10JdG4AHw+AaRK
JPGmJMi7LLDVI5ryKvnzYL9OXQATCeEBoOMI92hTkf94XYvOnWasyckxrT0T1MlJFwJB+/Mov84e
RoF1Ekr50PPDCAbWH0fxFgASDDTgSfggaIpmiqGFfVtbeYMM3B1m/H9xVR7jjAeBi/+2lf/jeKOd
oAH0BDmBornUerovybz78yX9buKQWInLChGxF3nvhijXGR2PN5AT9PTJEJgSjXfT/r0TYQ/Bmzt+
s+p+M0i40QZ+FHrQNIAe+Ok6ahcHCVRwwSnkeRKADmXlR0P8emvQ2SPgkVEk1cE1sP37DwugGBio
6iGYTnaVqVA70jz56x2nJnXp9T+dsp+HerfW8sF40KLY6bQ0jk2hppJpWd3/eYxfHx6MAWWtjyg3
OAn9dyvNQXO+7QTTyc37GORXXE4QUACJk+of35ufR3rHV9i1l3NRkekEydi3wb5QDcr7/+5ituXx
w71xnBEqEAdsiJA3K6D/wEcRDrCTDesHD+ivC+3ni8Em/uNI0GIOgvNlOvmsXlGVQWlFpj778+WA
53q3sW2DbL41xJRvcbA/DxI2Qdd0aIJOVpQcFUCkk6hVOOlr9OILTUrmV3EF+U7KuMk/2BJ+szCQ
l4XXbFAKWwysPz8PjiIqDPjcy5Neu4P22d2IngYcet8lizd9MJ0fDfZuFc5z7eQ+VJSnqjp2FRrH
+a3xX7SMPhhnc/6/n1JwizhEcTKRAMKfn6+qE4OL7Vv3p3kOL1qHZtwEGRl4MkfTgU5jDJg/tn19
VI45ueHdBG/Ln2/qb1bOj98genf2di2fIQgFkxZOEBpz0l9ODZEfPAjb8vsfLxOoTIaj/X8ucysk
flyeDqisAHL1HvyjeBpadtGV0a00U/PBOB9dzLv7VkrgkX2lhlMNZfteMiwVAj3yB1P2my0XhQrB
8U5BGKNs+flqKpTC0ptx09bNsEOpgOwW7UTdjOeRkDKeKvr5f3GTkHyJk9TdzInvblJgICDQwCyw
TLqkXQCntc36wRi/XhWqOOy8FPbugON/fr6qzgLxHCDyPqkZ1POaH219pweStZOzUxX/4E5tc/Tz
ivh5tHd3qsJZ6bqVJ09N05f3hezPY0MhLRrozoOaeZR8jmtuL/88j7+7RsSloApEOMpW8/58jYb3
zlqWIZQvVRBTwGaD6NLJu+7yQyW9Dy4Rm+KvFwnzByR+FHoDwFTvjhhXVyUtR4rhIujJJ9O8+g2Z
smA2+VF2tIdcyq0vwPiZzx6Qu9iRZMlsTukdE9yBf4NF9RW8Xv5hmdQAd4NTphKqzGT23XEfGQ/I
McD8o4zW8kiFWR9MNYxJM0/FBRRCTTJSs54jPmt0ZkFsWufgs9xe+rKRabssWK99A6YvBL67EcyJ
L6IuYQ1o87wd2wvcEhGbogKGpsMl8WGn2cla6ZvV90hw4cmlGABPQq/tc2e4VHjgQGIUw3Fxe3/G
//rN9VwcIMmurvuoyy/QZu+nyofDAdbIANQaJPF/tWZhIF/D6DEEqX3ghuQ7SALmHc0VuNB6VepW
8Lq4cJdm3gwXZRYVa3gZBQvYU43Zmlw73rIVam04zfyEU0E/z2wcs9rtm93iD2ZPKgkfT+8tNziU
QfnL3N6ZIgSKN8DDh6vCT2WQGHWAXKBCBmAoKnMdWT3vGQxTaT2tDdSKDTiEnulEqbY9AYMr0rzj
bYq44OLTwnKnj81YQQLm9GHMZhdAeoAK8EkRfBhbqjd/0YzEOFog/FMj8w+Rv0DSIAJvN84C3Ewb
6P0q+uIMBXB+sDgc8EGjrq5koabzCEPNxbQA9gu9ZjrXDZ/vA91XL22xtlEM8adIczaAPenmsXwd
ZrNkocrnTyVQ68zNOU8hRJz3zQx2LG8JiTFBFjjwPM27qB7enNqb4z4q6p2xufqrDRf+WGyLAoqj
+snoebx1vWgGG1DwNpaSyRvYPsvTqub2CP9ofVl4zCbWOOuuqcRag5PL672wDktr4NL7eqRkD3uN
mxTEASUIi6c7ytGDZpyWiA5f3MO4SHJmnchR/ef9GywI5sQV5zrmcNatSevYwUk1vtYd1ooKd8K6
dZ1GFmxYLEF7xTL0pstKDkXWOb4FA0p51jMpQadCGFoVugKnTsBG+vmkweG47h2cXORQztiLWvQ3
l0Fpl7fF9fJD3YBgEJFbqzgCFLy306QgJgiISN0qqOFdmRYGYVoXsJRObNlDeziDdS+hKlfKe1pn
I48etPepNP5QZ60cx2T1oYCPen9NgoHXb74jvgFLqeIGZO01nyp+gY4FpF0pNqtp36VrzQ3eoiGd
gxodsIGuG0E/VmqxdyWgd8EBVw9rQJ6LnPV/BQP0tGYi+hBECtYOF9hCAl7cTanm94K1cOW2S3Qp
chiTDqLpbR1XwRJW6dC53ZBoldvYgd4fflLjqdgrhunck3HkxxaP1ImC8a6vt1kWuL/1/FeFT7ik
sHZdaTEENtZRvsKiMVFgUS000JCveqWTFo3vl/EKFm4+l9VSYccImoPf1nOfELg4wZmJNQcMmE9v
wezATuIVy17KMoQh06POpWdcceFsK8wHXZkyK4asX+CjpAxKgI4Mr6vHlmMrhfPVnancsWnIh6yS
JnwI89CX8QKndRpUzXoysik+mZL65yAsxaGhTOEWa1Mu+Ibo3BUpdNZqYCYx/J8FuR/x2cfQ+MEn
b9LVseAKlksHxO5BeiJ8ymHQhkC/W3d+qMNkezkJ3E1tkBhPzFm9rmWsRbOBt1I8NoEN47YE5qth
B43z3DiZq9v2rB0nQMHnfBt0NbkHcIw17GIQn9oSaHDlcnrZtqCSug6cXbs26go+6RlqcP2XbzsG
u6QHi9U6+2ViSe6tqSk4jDcQEc5AXG21t2vZ7sEo+YkGG3S9iCk4zFEDi4yh3nGKergk1OjDCCUd
eOAgsG7jXrB7iNppilZWvgFuGK8CrYtjFOIYhYjI3ZUwEKbDEolXf1zzv/oWj0fYgf2Kxqh7WeCu
gNOqcE/tGrn3RVGHToKjmD2RfJN19ROFvBXq1b2owmIflOGQdvBXAf/3x+d8ZdAbUOt+AhMHHwoO
yAud1+wYwWF5Ip4i3zqAxInJZwglajHBfdBCfx25jnuGRjsq49x2LUntPE3HoKHlywrZ0ib4ddpE
Wa4CGP4KB3osKDyuICiVnwnv5AOBLT/jqnSOS7v02dgAN1IrTOUJ6ft+NxceOErqi70ZPJb2kYyu
uQ9HEFV5uwd7a88uzHa30eyQKvGmdkpIUb6QUpVHHO/RJal8eMzpWgGgh4oBKi3RXbUjrI2Q8Bh4
k2ibem5eZKBb/R3M3mKNextF93MhvdegZuUeyu065f0SQoSCB9oqyw7tOJqH3PDpqoyG+YA35OSp
w0Mo3YnljzP+/tZDrL+r/MFPrICYJQF9Ax2Ocf4C0B+eLA3klWCWJP04P9dsqrOmVhSORajeZ1cP
Zcz5VKe1aYCJw5xxWc9Fky3BGsVGuT7UaBC0l9iO/iI+LR/CwS57ExD4qUWpd2vYDJcabvbLsW/L
HVwn860bDm9+pGUSMQ9mCMAxRztR77Jwi6cS3qeDcGWVsXK21z5p/KygpHo0eQCCE/hzgv1Qv0Qd
Wb+BcVA3Y+CXl01Iy8dmpu0FtHnejuR5idts/R2MyrcQKZ/A3sZ55UYZpZrsPSvMpbPM1V9WRvZs
1IqioYXX4wRDnOCJ7tgw7tpINe795E5hkVkHZj/Rl2sYj13Y1WmH3dPE6+jBJhfowbuILGUxNSVf
Y2wu9MvUCxAT08BPQWfkFfixKDXD4N7oHD6vei3ZJdA8G9MGqjpJ2/ba5LQ68J6Ge857cbOConJg
HZ5fSd+EB4sC45sKq/XJFV11JsE0rUnNWBHFPOjCBrI6kad0cVWm8ax2sQwk/TJ0PX1lradeIWqF
V5iADNuHnZ0zlFYhLHmennYgKlYRT7qB07wlgUq70Iok6mp6bPKFRbsevDLk4dpLNTXY1dsIzH4K
QRaYNI81we1CyzJPqwV1aFqogKAUKLsyhY9meiFF0OwGQSBWhbTdNSnysL/4E/aLvgrHjMC6FAdm
bFOncSCeEWLqDjjOHH/fhHiVVAysRsUGFs8URh4We4PTbzw26c4NL8KslkOftb1HknoMFKzyhg1V
2nn5WO693th0IcEcHAvp0zVBGoK8wJ5SpQSi7Gz2K/dmWHDIjpMZLw0n84XTt02K1nVMfCk5FpBD
UgM84q5oKQraknSZKwf4bFAklXvuOO6FgNtBbf4fCEEU0cE9mW2RCNh8DkA8y9s/9zXeL50G91AR
hGgIeAAs4TvO8APSBBVLBMM+g+u3a5t9u85v2ve/LcX6JKPwGcEY0bHxen6hjYTYKOq7D6ChX4GM
d1/gXasDYZPkY+UCgFIQnFSzl2lR7z01nRh8fGPuZWsV7Rce7GxpYqJhRfigK/+l99++AZiIEBg1
clO2aJgfMYZiNgVKyEmfCq6HWKv5aew+gtl+wYW2MUChbC+h4Hgb8ruuFUrYpYKpFV57yDCjIth1
RsAqdAhq/wNk6JdOFTEsxPMjNI4REiPfYwzAAeCNcAbIPgPOdyHSOxIXFrIMFk0dz7R2jwtDVMgH
Letv5hD1DAJxggh0DIidn+fQX0OY5SKITSsOVUfDjhUCY/68VH+Bgji8FChPCUJ0thild4hXO4fL
6haAxOn4vIJI9LmMx3L3zweJKDBkQIUYirwbBJ3t0lWzXU45xPMCjmS/PcJa9wEk+etsQegeBsAi
Q5dxJPb/PFtMQIrdALM8GUPmDHYnfbBErB88Wr+ZMOA+G3PHcFrCLPfzKCoPlsLwwTuFoL6RqWOH
rPPzIsWuO+3/PG2/uyAwVpsDgbt4zdr2VX7YRTqFqaqmIDitekjgQk5xPP95hF8fII6l5WOTYuC2
ffLuAdLuoFpS2f60QJ0XRSRFIXFVui5s0mh1/jzW9q7FnzAmDhUyXgkD5MWDUoW9hzaLRcH75S0Y
bF52rhqQCDMxkCSLs6LVr3eCtzu3QtXfUiAHEaiZSNku63gP96yYgw8ervc3ErlRaFI8QhgwdCCH
75bL4KH77HC4nnxpe9jLwlcECvnxat0PToP3txEELzAh6oHV5RB/hNtN+OE2ujmFONIl/YlbSLh0
ANlbXX+AFr6/GABoGwuAN1+HWwDxL2OsnHetof1JlmZFF9RDpCCuigEysz/fxfcXE+HFp9t7Nl1M
Gxih7eU+P16MH9Xh3HZee8onsgE45w4Csn86BNhnJHchdI9wJPS+2y1WgpSluuXtqRTkAotjT+b1
+R8OgQvYnih4IkB2R++vQrVFtUatA8h4jCBwBRLHMlJA1Pz3bP3LhXXzN4L6zu/17q//SdTwk/Dh
/yf7F8IXsCj+s/Lhp5dUb9lp3t+/8W/LF95OiLuLHQ0Zsji9gGv/bfmKyH9BIeGCOPXIO8tXQPBG
Q7w4J8Ju+Ldg4v8oH3zyXxRvbUOZEQIq/24U+7e77afb83uCeHtN/LtdantWoZTFToUvSFz6blvo
EYMG43ME3S2X3X1ZTLw7IF1tBoARVXUy17A5HYxYJogtxeKtB7SO0t3EsQCWkXBBnnhDap1UCGKo
dgMkYDBzui179ZrN/NCrxvkqWpcbyM564V/NgbvAl6v9eT06fQmxalmF8OYzIEXISAkUTuPGKNvu
atvCje7kzlLsfW8ApFDBodvdIi4mf63LUZydEB3mCVcmolPoqQFYNuur1F3HJbhzJseFJQgisqzo
WL7L576oU88h074aOkUTuOcliwGG41wzSA/61DYIscgcmDO8S7tGcPXXK+xqoC2a53lkS5SVGl9p
1+hw/Ow7eWljFuRhlXlRWAIahiDzbnSQzXda1lXzg4GF/jNtXO8VnQ19hGBdBbvWgRIxQVJ7/wTH
uidSZ16VvmZs7LcEma2pgDcFiUXBunrIbEIEzWdtuQvlfdUO1U4Dum5jYYsVHfW8dE0C/S2yi9zB
4ASB+4p2qG99POACiDwDnK78IOGOZ8FvKKiZ8fNEAa5q6r4bM5ipmzElQDosEp/q8Q2JEaV5aoDP
fV3htn8I65DDkMAc+CocIaNT1U9QBwa6g3BRRWV1ht2dXAGBNPcAIN0V+T+r8RGNIqJnt+PevvBM
jRi6udQ9cmdkDSqCB2GRDqUn9a3mYfcQze5krtXilW9BB9/GYXA889BU7gKvmjUL/N6yliKDVHeF
1WSa+aWYdCli4lF+B62bdrJxRhoWNM99hCCDPp8AZ8INrpKhafHn4vpIgSNsFF42RU5JYjqQBeJ6
REt10JRNxW1nsYe+FLPrqLg0fv9MXJRv6DlFMgzdKy+ouHIGy2TcVXmQuVyo8kYaoIe7ESrtfQva
ASFuoG5jH2v2sbT1UCKUJQTMHwZIjYAdq2GXgRoKH5AQ4h7uETUYsF24Vvy4zMaHd6InDn8g341e
UAWWBvEW1i7XLaTV36QCunaG28BfMyWEA6mbX3jDueZuB/mdrL91fJIOmtTK/9QvMOCd1sDRDwZw
FE1QqEBkWNSu4+BPpPvEQVAgtUhtvu4yHBdgpXDXuRBq5ma8Gbq1hsMQzTYMMsxrv7rNCp8WGaNv
SCFyEOdUrzXNulL5w25hRfu5X9G0JHnRdjB+LGGwzzXY3Z31JKLXaqSfDQThNI/tSu3luIU77dpg
aRB+Br+4D3aHDSItKsx+ggquva/y0dvng+0Ak7tqDy3YcAPAGGZGDebk0nMX/5khUAOkRTOkOnR4
WirS36zwrX3hM13fBgH2x8LB8JiP5lsAED9ZlgaoZtMhbIbQTZOKWzGN6hrhQtEJ8QJImIvadW/L
CPkDyHLMxrrxt7AuBg8AgnUQp8aBA8GfhwQoB5mFW2qY03yuvUXfdrPfICavotGbbrR6Xhyokxod
IQbH0eUV5RUFkSP3bmvOC62+wMOCxxBJl1iqeZcHAJQbfbbBGMJS6ljQWtMQ3LICDjUk2AX9vYa4
+tTkLL+VufNSEehHo2mi50EtYZf0JJAPmsFNN6BNj6sVN7onfZl4bKAX4HCnWFerTcgItfJYDwDK
Ku9zN9RyF80DArQCCPrPiLkIM6ML/VJ2er7JfTgW27A8TnVDUzoapFUZ1945iwqhGhYvJFf01Ffi
i227t5A39zAUhZ9neDSWjMswzHLc9Q4YNs8hZ1hduPAbuC4VAhMwFwXk85tnSI792h+iEhgKNtml
/hSGzjQl3XcfUigIEo6+u5O6cupeu828hGVX2Aull2LclRJ0URKOvSwTaTabFCVIVKlHeLd2fVk3
NuV0KN8mFRhQhI11H0akQMq9mCFLjHOGEMujUblTx+0C9DEmNUdaC3I5zbqbwG4wIHVjPe05yCK9
Y9/NaGb2Iwh3vntgi2rksfvdxzZSdrEpi5AJiROoSsO1ZWdA7fUQh0aTZ1gjjYHRh89HBHr0c6xt
Nff7iedP1daJtJ2wXtxB/P8weTNlyG6C4j0hSFywMNZ6YPZsoMiDs64KlTWp1XVN5i0TtJqGmwD5
fU8CTTqOLfB0QbrIwNYQkeT0UPWdjeIqMgjRw0FeRfFCR/UKX6e4XhCacYNoj+Gq54a9CBDkQBcg
++qwxw/5su+gmHVjGFKmIY6kpa/j1IlpZ9eWHsGWyws34OVjqaE1L8QXcAznerPHesgz0HimVvIE
E0hxbQ0zeIBdA80TrLls7ECKef43u7l2wQwBxe8qcobRGNzGJieXm9c33Fy/k6zfEPfX7SwMwdPm
DN56gwOgZRBQONtjeCO/ToakdT+COkLmSnkwYQRL3cZiJFiW/UFtnmR/cyf7fefuuIYO3qV1cELY
6IySeGFrZkeVOpsBOphghaabKbpxVPfabm5pwM2tzswEb+0Kdd8Fx25zQOnhJnxzYLebF7tToxvP
WxTRGMGpXW+e7VKxBZEftLlAQpRN+p4PJxrBFGiQ8fTazVv8nw9XuGPhcKiJGmNv84zPm3vcjIy/
iI7zB/g+zFOHrEgAI8KcgkCVd3ozpXdImj00syHXAWKWKoij1jxu5xwTGbhHFwb3vvYR1OT46iHa
3O9OW+WIDiM0zkndJQGBS552rfOwKvctoF13snxh4i9gsZehj5M1XjqDLNjvCmyfz3CPM9UBhHen
QapE243L9jRxilPfhgWgSIAsdx68ZieXIegS4YIuYPbOr4vroHWKKPMWgBtwqYsKS25oclhSPQ+l
i9H51ThGpIOncBGPLpyzb3UxznA8ItCwgyOhRkKJcUIyHYQjSH+GrJ0/dk7A4RHQHiWIJEGEzUH9
N3nnsSS5kiXZHxorgYFjC8BpuAenuYEkC3BODLCv7+NPanpKejEis55FrbJeZoQ7YHaJ6lGruhWa
jo3xbh7KbScTNZuhyX13e9Kz4WD1A1CRyXXNb39xpP2YZy7m5RFMqBN1fmk4sAC3GmBwFUDtsbvV
mLGLeFg/NF2zpZPqeUzl8JNqZkSA8499xIay9tHmHtg8l3f0FygAOH1o2gX8JuUll0XOaxAzPqJD
hofj/imxHcPuQKH/s8LsymrQTFbnROGcBSfxj7/GTXqv3JlywntTw02LkroyqZxbAxOLWJZ+ClPl
jet9JW21XmgD7Hk/BLBZ4k20Q7eDBe+q2BeJ95g3eSrOUIYT8CU3LVG4eDmLFAq09oUqF+pfkhhB
GY5mXbiPGYt4NFkcx4cUUvOr6STlwrzdTPgCMGyljx7gmPfF9iB4TnQuNxGXJ9DmpW2F4WQdB4cZ
SwYNN5oR2yahY7o3P0fmtr6+t6d1xYnA/AUU1TwGkVG4/vpmY4/Dhjp3hfi0ptmX7zoxAxbIWtgd
O24nlaCK5646pK1WvwrHzq8s+Zm4cimy21xVkpXRkAMupRgr1rBFSCXCPOuYmvJs1ktBCVakf12w
EfVuUmC6wFwkBvSWrunSE2QFowf/WlWNvCuGDi52iDCjmJjPsNSPlJ+4pyyp3G5XLn5rhZsS1nVY
2A598/xj0HUHs7ZbLiHoivjj1iH9yxCgEV/oK9BpZLBtmKSBbf4zGkHGTr/ZiuCva5mlunhJRi0L
uIxexb0x1bhMKuX+4oMQGFaa3jaec5ujEjgwJlbpLs672NYcHQEsrUPuT1P5ZSz8TePipNOh4HOM
Z214zxV71shcsIm4OjPfSYSHHc03DR52LQ1wV+PG14NVBEFnVGjR1FOY0YhdxrlBOZCPTbpg/TZ7
84hvrL1POmVWADvH/q+xtZ1gobkVHH9blw1vntywRZfjVomfdlss/UlMXZHdpXVu2RcoKZncic2d
B8wuS5Vfocs568UaGzu9UljnDRWDFFmUain8HvVy2pRfw2rWiHMDu+7qM5uFurxRaCcRMTAHBSDK
bZKfTLZQV4dpbWTjvTKUN904hnAQ0srHUpMD0YVANsjS2oM8qdqnHmsK7ueV/bT1VlbW6s0ntvOJ
c+fNbJkN1lnryfFHgJXgGddqr5OUy9Fa8fi9ydHkjglbR9i43rPij7v4Yr1rkk3Vj1M5Ge1d0/Ui
OcMYNRg4BybLb0AhdnqY501bLJOqxcX0mzuF+waKDkYi1nuZfk1zP48Xfy5rl6avp8hPotWx6Dbb
qcI/07LBXil9rCwI7nThwUjfZ9Y0FUiTfJTtxlE5vQ03G1KSLL5tFCdoMVA2LTMMtUCmOgIzq/xP
YacYPJOucxLkOeXmsmRlp1QO/Ktwyx/G0kJMAQK9l9eymIFd4gEPCgRYRl8NMmoHSNiAJCY8bnuj
bLMnmz889nXqBK/wuJrmVICqRpZRwzvHHOg6pX9wKLT44ay5K9XfYUhS+6BWlDMokaok6N75oVzn
dUtHE1mqXlQG+RHC52FRssx2lqqz6URHI4c2ZOtISNwxA0ZqULlkyfzYoQrAlFunVLRLY6XdhzRZ
UoWuwlH6iV6hKnaTz+S3pAirqy7MMsYVdzVPt7zb0KEBjgI6/NlJwAmvi6YijVfUIJAf3Jo7bSwQ
eRyr3HVx6HZuaXAbSgD2kegnICuUtKwWdd/4+1rP/2CgcuRUTj/3a4jWB3EbjLguHgcBdbP3svzD
NTopj4lpFVNsg4BnQxxM5Sl1mQI8QaODXraTAOPmXZG6nXF2JLw9DGK6WM4ZPL17bSTiBMogHy9p
wC6xgVaZN9ubU22guMxZL0E0rw5DntBWnm+FbAMbLJcoqexzzvK6/4ULbR2REzQQGHuW8p9JIwKc
fsx1fKVk2C2Ls5sZ9MSCBlqcMTCyPMacWJwHxuruLt1YEd4vVTBlj8GIfiqkKjUa/JKLzGl1tmJj
HNDa4yPw6NnZ4d+HaFhV9pI/4UHvXoNVoTOlWHLy/QjLpIoLv7CDi02zHHzIcazTY8qp0VGnFda8
T6X0xdVSg3q0/BvLbJ0WPHJjYpZd7HJ5M7kYbqriGtPHxXMTdrbczdkrgqhs+FqntKSfxDaXR33u
Bp+TbeoPClu/A1bWDzwkHGyUFb1w3ipp1G8AzTCiWbLIprA1HIqltJM408ZUD9G6efN9L2rWv0bQ
SC+2pZ1zLt62oDF0QQ+DfgYYwtmk/TU4G0TxUmzPzbYub4NXGT9sDaI6NfvnpPDhB5eVpz83weoU
xySap9DhbRInbwsML8qU7ODvGG3Qvnbeaqw/ZZ3zWSctKqeTucHnPKtybb59LXy4JWZi/HH4/s0z
LprtG+VXWZ4nyLrPeuvyd/5gurLAz/L91ir/EXyYke7h14zMqSZ+jnyZ+yRKc7VaT71pB0WclrZ1
t6XW3L8wg87V37mpm2WX8erR9pVyyPsPlDFTdeQt9a4m8NwkdJMhcA5tZqsMUcbQG38Haw4IN6i1
f92CqriDBJB2v/NhMh/BYDfFo51ro71XVl1+OGuT6KO0em8AXaCEAqma6v4BFWVnxBY3PQ4heZPL
hV26Lq9VBe8O5A8sc/YedX41QdiYx5XaDYyuJbsX2oLgqwx85wsu79QecXDeIO5jHvy1x6F3D6bs
dccJnFeZH3G5MeNpxWrPO8MYKlSxHnZPFu0M9Ry5cS9IXcmV718v233O9PO58KzMf0mSZaWLhshG
EwGZt4qqaQQNqcoRo1E1VtW3YWadcdR6TBqQwEzOnqcpT/Jo3ji0YtsfR73LcwF3As5b4T4A9UL+
0HvsmviR+Ig0kk4ONLHxE5WrWYho80HVUx5ZqHGTSpdj2Azm+JNcjTJ/EX2iLwsP44h93xHtr3lN
3YEvK+uzBwuJixMnfMd/eVMX1COQ05NHO9EQwCDQAdowJ5cJiZvwaDJPsKznVnslL0DX8cI5LbXL
u1vjwY+ttBoedIHDJroNpJH5zQb41iJJDZ5mc02tHTz/TIYKHmARZxl40Dt8bOWFj7Lp4nbpDCNa
+mK0jjBfJr66tIAEynBm/C0lIIaDDurul1kL7wO08ervHdsS/t6/CRc/VqsanWOTbquKqEgAEK8K
sdhxc63axEwvZzu+kULyE4rBpIlGD9pg7NXg+8NqWelwkzwI1H3rUw8DwVnFOxBQdRUaGeLOnMpu
OAVK+GWk6ondMvRPEWbzZHMETS4IMYY386MaG+MR6g4EFMiY84ewKmO8Ap3wi3gyjFJHPD+3hXG3
DvdAFfLhULXCr967uWc+TElq93t/3rZ6jy8ZDP842KkNSmTth6Ndtdq48/s2zw6F0QTdXeZZtLXB
2E3FozJvoualcTtGIHnNy7FlnWOdJmOc0wNI3htUZijojYN57V8MgGR3hXapmpeZOysUBiCXXUHa
groX4DI/16VezumCU3sHkbz9RhWxTdGt2MPGXQQJY2g57x2VdTebdzor/mxGiOuYncNBX07vrV7e
56J8HfpFnObet5EADW315TpYiQCjD92xaRw+Uhq/kpYsn3xxKFj8lU9lUSRzJLMi8xgXyqWMTESG
4mHjR/szSzmkXzR6kD2zbEKjNqRAid9Xuem3PJuNIqqaMrXPthrsKfIdsK2RxTXEkH0E4hc2IIDc
HeaY1Xvs1qnOgTj1CDthQRp7M23M4YTkNRe7xav69oxiq0uPjVV1EzwAR4zxwIj6FiEgGTKwqCfl
ZgS6h9RdbEtsELXC6tlJsvTk1HK7LEvlxWtOUg5SzGZ+GxYACsCjIGZHyVLXXliyeNjT3GVAszjn
2SLPlsweUjWnXxWDpyusOwnstjQjPIeWfcs0ubN6vcjTokogugi+uPk36oqycc0jo4jpLZkHSGg9
MMqD2y3qXsOHHa6NV45xrUFOhmurkgetJiifxcAVNagZQWIrYqee9pCMKhRtbOtVruJZaeIVbkp+
4KoNe1lXk68hB/WFSKKoj04jspes5qiPbN4PuWcbiqsDdrGtYmpLZp6lbNwIsZtII7/2+z+z75LM
E6jSwxg0uuKu8SoPNXCSlzvLbII5zK3SN+KidQKE0ozP3wDJ1y/sJOxHi07jQfqjvfMQwx+Gtm/i
0rPtg0YwuuObrh/WbWhjMSw/aD7SO8OqqwdfqvKRx0t9tkCgaVjh6XwO2w1FQuJN0u6qfMCmh4Zo
K0N/BKAANZiajg3Dtsu9mnCPHqbohkjc5HUt13k4Ya1y4gWmENbY7Ybdy0thRWkXrMeuCUxqVau3
o0WvH13e+zE1VNbCtOOzC+e+1SL0SdABYmZv6Wudcv2GGIiTk69b59gmBVrLJh8/eEen94wWhjlY
n5LjMzspLh3fTKnJ04vJ5I5Drq5ferMsX4W9tjuvVu5L0ifTC4KcFFlPu2bnRHvBm0Ak/FoTQGaF
utbyhPKnPBW5Y1xFO1kNBDfOENA2PskHQ9p9VoxsI7B2/j39Mi+LWqHknNIpxTx5u+PZH/WTj9Nx
LV817caOF+nCJBEBY9D48wPaXvf3ULCeQFowRBTR8H3UbTpc6EDRrng8jOk8xLdsGkrC6b3WI9uP
fvBDe0rnmKm3uW9bTGtLaWV7e6rlgRCon9mE16MUXvKXf0KcPcW9sAt4ORGKWumJ2IY61tYKI+7W
dO221vs2ksF6FlJcN+Xrr15ZTM1H/r/Oav2wwLIge280KIdhfvPqDQeDm/ZDPJVVEk0ZwTkEL8CJ
683lgWptOSCItnY989BHICxF5DcL9ORc1Q8DL1jBG8bOIHSSRKNSRPEQ3ujGH6bVTs2zZ2j7sowr
AkbDVf52wBm5YGuB5aHDjVbje1uqLDiscPCpJleXdwXGhlkNsTMwJw8t2yN0ZTNXufO6m4OgvIng
0tXtuenyH4U3vrNQOjDpMN8mx0yONWOCx00B4R+H2XkydY5ZZMrN3UxQRLenHodpURpI/1XKgBdK
MPRlq00eXW6M2HVzjTp0YqtJqEBjXfw++FjBmjNp7JlNAMK5EY/94pQ6nffDGyk88kksTmyhbQ2n
VCyELY1qeO4yFYS3rBZGzZv36CQbuNx++CYriZ5pqouPBYZFgcQnTAV1lgMUg71J/240sr+6A0tJ
V2VqxyUNT2tyeaHDLbB+b1NnXx3HZHuQS9TMmdTWuOtlOUNCQRGHBrNus/ZsZcJ95EFI4kUlxV9T
ekbw4XCEjBAns1sihwdz5X/9H2CqfSOa1hVV7ZemZ+WiLgRDGzsjeiaCe5eSkjJm5t0/OoP/r9UW
rFg9CK7/N8HFf2ev/wdr4r//s/+Nm/D/xVreZvEO2wH7O6qGf4N2pfsvlA4Bw3kPYQdayv/mTdjG
v5Ac/hOQbRpckjeR6b95E5b/L9gDSB0lYiDrn7/v/0F18T/Flejo2O/Q9qEGxzX/P3VudlVYEHW0
uO+s51VcA5ONuK5YqYNlUfF/fDT/Vnz8Z5Af++6bfug/vY78cwjqEDJ5sIUxw/4PZ6W9eJYaB4k5
ZtpwFeAyC4mR2UtvTWLNtiyqWdIzYVPn3ErU5wBbAa71jLdMwiF35hZi1lIXv5hOdXfDDfsDJqrc
lTVjjLKteacXcDjMS1YHGqy4On7VAhInJKUZavCrRk0fZi97yxrvnUR/69Q4ssGdwq4TDzg+dg4R
cNjN3hioX5bbHCvnXlnR8XoGDKXZDz6JduouhKrNOFKyOZp8Szy7soQfQ1I0OyJpR0G+pOwg0fGb
5hPdz34ozeLLbAoSEvwfVd33VzG49V669S8AqcnzwC4LXX0wQ+bxPavB8qG8DtKlvgkItto7Wka7
/mhFUT43DrvF0DaC/BnRfP4iUzvZMbMGT8VAynlgEB0qKoMdW7IxRGgXK8fkt4ToH+XiZlWAhUNL
PhI3tQWXPDFfZpsNTIADhy8Hl8x0nDXcoXK1xGGax6gvlRebSGW+RF/UwIaY6zl8cMT5zLuJ7fJv
j1iUjPSdaeuieTIQjxjpeugcXYXTMiroc9hHyCTb90t7A/xsB73ojgyMNnkL5Awx0WuuSybNzySZ
txe1jutZ10V7ZX5rXOqJjhJOcOMf2CtnZ4PIKfZWjeG+YciEt99DejMaWx6LyfPOWV5DTLS3u7nz
TZDqm4y7ed31Rfdr5Z+lbStPZirvnMwSv5ghV6e+kDpM2FuF5BExasqn7pdy/H+a0RItRbAclVHd
HgLAvcS2cJAv2FFTZpOkApbm7dekEyu6+piP7ckekoPp9jvHSvZuRZWuAfqLegYDSwSgDS+K3WrD
dGVEv+cYRfAwJM2r73RPZqve4Zkezbb6EE3/QrMIRTnd2f70NnsFH8yMGKI9QlI4AAWFxWrpS6pB
mxEToQ6zl297IzPllQiNR6MbL5lPb+nxUne488gx2cZx4oFv34D2PbWlZj1XYaEck3V+XuTKBHq0
zAfk1FhC2osgT+tOAxpYW+bbHZ/SmWSFJ0bml9myFV3G9EP7+vfAGj6SLUVoKGVXAt8cGp9ALTOF
izqpqJbNVaKJwRejfkCRP3dugPOgd5bQC8qDmbBNLhSZnIridGK2pB1SFIUdCUqjO1jLf/xMZdBn
k50o9LupgzhzJ1FGTkvwJVMXH5j1/NmASR3IGMy2HKLy6Afzbaf3wcKOgoC0Q5q2wuX7aqpY4NBj
LiRkZFGwmGPq3fXZiD+QVrmOYP7/ILXzkYbIuzYjRly5xXIUlzodKLzm6rpVN6hrNh8nle3cLf+y
Rv6uBiJgaTHwGdLy22ztC17dRxTGOydbLyx6sBjZ9/7K5m/epieGZs5edfDw+oTJSC3hoiQgZKxB
h2ZvrzmkzjG4kfsA6JhbemiM4OhOMuoCjDpt2dz5ZRBR0x5utuE92Av2AR7CNdbCISGYYTuKp94n
E6JRUKitCL2IeaeJ6MzDdq2bnWrLA+ty3CeWfWD6tps3rMq37fq5M5b1tR+bt67w1dFliXPSGk3X
7OYbUYUOPRVELjuR76N2iod0IzTC8DPk6+uzxN4W1o16Kk0AYCwu+eZ/VYWHLTDtQa5Wf1ks7u26
eJFFaoSradxPVcop1dzrzX6p+XiC0diD6MMDYy3bS5KS+Urg57hAKh3G+qPl1WB8CK4SUKLM+B+J
m7SlIcuXmE0tAaPpfiNoVCwE1qH7AV19rYcvtd1BM8CHlBN/A3bTUN0nTIu3elbygs22pJtaf8wB
1ubUJ8GQWV8RzoXxvZTOh+XjOjQMCAAt/jgUUwjP6v5sOWOPSyknGyozHogC+QHyaLlW6fJrYS8H
RJeAH4uMIEJpLBzltfMAR/c1U82dnDDDYauS94yAYKm2NHLu3B4puZ/skXFuX1y8jnFA0ldjiPh+
DI3J/juQ2IZ9JmfPYJXm42yMKf7juT73q59BUuZzwBwKsXiEuGbN9ZFP0gG2R9BYS6/KGN89FFvp
865LBuepBuc3Jq+434YQ81oRolQ4AsI4rG5zmrJqN5hF7KQzeD+LR6DghiTCEwofE5TLODJaY9iJ
oedmmyplfcHGcKVNeoauSEAn561Tnys18pROJhbslXsDBnZvpn9xRZd7jNkP/rS8IdlECVODiCTE
L5SzJgCOdyNFtEHDq/+YvofEy1Ptw8JKE7MtD78iWiJcXAvXZQnwULGjXshZU6inkSWqD4BqZFwR
37H3/ewpE/Jbi57Xu/y2Fahxgaf6BqIJQO7zjaYlGFl9mVn1Xow5naLcVUuk3bJiq6nh2C0IwBLH
+mPioDv6yq9i2+x+KrIIZNkyMaSuaNNH4fZ4xLcLG0VCEXP7XNXTHWl446FXRP91vdTA/kjLnFFw
RHR1Xig2+0vIm5BDVy/zKLZoYpuHxtQAMM83gos/giW8h15eMslpDvP4RBgTPektBNQ1eLCCnMhY
8Iyuz5baIr0KMGEHiAOLZunSc7DY/W1l9Eub2e/Yk8D/L4qL4WQ35Zl7LXpKA/8mSli3+h7ey7ct
bkkiVjPQ8Xl7w81oKmj5Jqdk/raila2Wjn60bGl+MX7cVGKhP4A9tzXZgZ4JOK8PKm6f8tzOtDNM
kZ+RqPJ9ER8QEzuQ7skbeXADzHXK1jecATBnGnnCFrP3pBXvlUEiwmTKV8yuf0enkCHbt9PczpFK
PFj7ecFDbo/62t58LaZbfy1b8LvcWNA3I2zNIkF0lvkeA7bkwiSMz3J8rjMeqsHs3yqPuDAEiEbc
9y0L7qX8QC5XkEQAWgI9tH9dPJe8QcFhUfOBkoPK9XvnB94LArjgIFjG3iRaHWJYdZtLtsgIymYf
OMJkAw9YstGHtO+/Z7cDA15OD6tX/QmUBOqc91GQKOTLuCaF+JHk2DAAV7wRSPbYAHpoc16oFl9/
6M3Zrp6NILQdJumiLh9RDbDJZ8k2z+uxgq8yd/23uc4PQtVPKfFQtWuYoZel9yiRroyPwSr6J5gC
rxTEPUTiBL+hb5+mUn8QxjjuGujMcWMnH4wIb95Kc0fu584xCdchzppjyOvNfU0gYqm6v6On69NC
pMFh6KeXvph3gnlBVBXjH5+NcrjWoIg8BqXs9PoLO2IMs1Dpw7W81fxMEpsAgUKrrHu/prSuTKJw
EErzG4+nNitOc6qI6LPCJcuY1C7GD51NhPAQCNVZwUsg9L1Wy3MzT4e+as6pwwzLVt6h6YOnAWEW
FfT33DK8Mdb6D9PKWJI9dhADeUwey8RQM1nhM1Ice+19kAw7a4Bra62HDBgKcW7uerZI6IjSlqHi
ynXll8lXunofjWNQJcm3sfbfy2VhnloPLBy0fqgaYOYVryHrv19paZ0qL8eUb8tTMlUX00qx/jU/
8jr/UwTTXmRgNaqmvm4GS15iKD+nNDtsY39mP/CAARMNHE+aOT+7jIpz2z+h9fMY0BcfhDbFReL+
tEELt9P4ONRsyW/FLgb4Q8mEOVS9EetaHRjqPaNIAECrxI+1M49y8p58i+lOXeT3Sy7JsGIu6Mqj
6w6PnZ88ZIijKi95aSx3zyONk90b+HKmcWcXJrKShN6gYaHo5gS8DRNtyrYl7/WqP5mArTGqDMT0
lvuUE9Q2LwT6sMUJ8dMj6d2K+9Zt3kfPfJYdEnEksu/pwvzJapEXIfEOzWb9Ul39TityMht0xnJN
dm7g/kg79lzoFtDiAh6JChqyU+XwrotppqObFieyUZ6GuavBtIxMaBsF/aEt13MtgzJmLUstMLoo
MfuM3rLFhmnqS4fAgCPAZ8zYJaypg6uxFK9DiZ3wnw2eo91TPQcG6nTjAoX8zuIUjOTCq4wNGq1O
wve72MesWxBykUNA938/9uqZa1zSfJpftBh7VM03JoJzRfITp1yRJ0OxWaE31PvWIk7cVw1Uia0/
8hwWDLQ8DgTYxqGfj3GTD8uxX8iZXXXwoUtEeF1WB3tZ0+MG1Y3eAFwiyhkw+gYHcm4n0NzVyN+K
DG0nJShlkhEfAzWSDRsMd5j2OEhAQu0ontjp+HVkdIQFWGxOUC85L1Dg+fVtgkz6rKLo54HWRf1N
LjyLTTGH2HSWUJeAXKf0UTbtO1RgLBkt23HSssijoto4DMp6D9IxdBdGCeNf294+A1b6/cDwrtzs
7y7ThH1p/Re9OuAmoNuxU2Un5bFKppgbL9hTWJ74dMFl+VBNxcno24+g4Hqelo4lJiIzbu3y3qyq
OJ/Sb9I52rhY2JGtqj11fvVcMbULmTG8K70SVmBZ+xKId0zlXsej47xUSXkO+vEjQwYAZchQhEFC
rML1T9nuiUfCwh7IXCb9F+WglQsBVF59TLZPAsjIS6eCd7aXeqd871Xdig2kGC+GhaK+gmLCpHAZ
zjVEHVOoDyT+6LLad+amsa0s4MUBXPVWUCIhVxSys8ORuWxF4kZIC/jVmsu9a/FUMLLZMwplEeQ5
n4ks7Pt27O/nhUi+TLzjBmfZphui6MR6ZhRyT9snW/gE3gn4crqvsxzuSpvbUeHn3tO0uCYCFR7v
PDd/zrn/k/D0n7rXHxC22IRVFNptR6ZOkL4sdUm2Zif/ul3BVdb8bpTzR/pZjOjimPXWNbe9r6ya
4m1gvEv5Lhz/aK3Die3ua3YLlwFj/O6U3TNymnurxUnmIBPyhms/m3FXzDx7CdJoRhIhJXxUD0jl
k1TsHLHcsxI6kQ7LZoPY3c16nCyU/JPBtIZzgK7jl6/E7zGxiJoxJ1D7xX3meG9+J5kHkwscc21C
IGd/dEcLL9t4zpzeiQLRUsYa2E+EPV9q1vIwo+o9MYwxae4zU/v8r8ryJu5wqKNIZzkliJsIkb4K
VvdINsth+NS+YCGyjQ/2PLHhKKmG5xlRQa5JT7jNymp3vfp+8wZ9iE+uV9chCX4XTXE28/VodN4n
xz+FQc5Swfdq4Os2/Jmk+TCa1Kft3YoIFu2P0h8fMDoQ1gS8GIB14UfCNqYrQdPPnakuPfD7s9mK
J268E3oGTqKMgGFOfw5ELYk6mkRcunApNqZXtetdObfvxoHAiZStWSD3TsuErCUb0pj1uTEMjpMh
ltPvJSijajsykX4BY/XWTX+M0nqxHPt3Pdns5gKoQEU+YdXIMYZSllMxG0vcDaBAsrb4SvyBGYV/
qORy75uwhHTxU+feK3fvFpvO3B1apJXovNunlIVDWE9zLLls9zZPZlQIe5dTc6UBo51EKwQnaRRQ
NJACne7G2T5ZNmSaqXyXWzAeSJx4Jch7R0Th14Rd1k2aO/sGYJiteOr0ZS2qR8aDFCjLe+AQcTCh
KnWbp62tI5ytUwgbzw/neoh9uRwIBk+jZa2+VpZmQSIAXi8dOOoZ+H9jtK/QctbYNcCZCEgTE0P5
qZKk1hLhXTooMxv61Yh4oPpc4x7pNSYKhEXQClOu6pxgFm/rzgZgsmbd9i4sjpJtl9XLvYcatHTV
uQ+MPXyc/VaRh9yDcVTb0U7Wv1gXdl411xzmwbXvswumjhN9arA3qj9mP1x8jPPwynD5rw67jSxj
/UPMcCpX7wS8tn/QQme7cSEwsM0DzUpzskN4ZpTLYKkk6Z6Dm58S1AwUDsGnBwMKiN/RGooHiIFR
zZgrXARLyoR5QjE23w648EhN+ROUtjcDI/hNGl9FQeAfpglwC07+hwJZJvoab28S+1Wtkp0a3zU2
N3J3CtITVIq/S+R/smUr94jC3xJdg+feyOzl1stK98No0cY3SA7COcgOwGvUzs2tDz8lj9Mf3/0t
eIfuEMTjLMlY60MFgXW/BNhv08baJxlDXzG163HtuGaMrDgWQqd7uxQvdTbkr47X5mSy9ke/Vneo
hw/INXke6ycqt5NY2+o429uTTsd7FLk//d7heGxChms5A7R6Ded2MEO3HY9FCYw35TljF5jySaR3
dudINB0O+lHnOzeNh9X3aeD9rI5TJoDCcd+ruQNBxTxjq/maMc3fJVIh5FnOWzdSk6gO5fFiQdBw
XvskeDC2+Ucb0L0wXwnGzGHIM0EmAfBjudMf8hwJnh53xC2gdKXiQGje5LBP0J9iesRaO3ICwSFz
gv3id5gDxuVxHCCyFwymETW9LCV64luH5g/Nz04LUGLz64SpcZ/P/b3UpCflBMCIEmp72xxVh1RP
B+W1nr0/QekZbCGDhw6emqxRIIOZ2amNqJiU/DgxrU+JyzW0wcNSzvBRTZzDlXTYOXuatL7Gj8nm
tSluEMmxG+DBXB0TiwkJHH1voWlykDdZBd9qqWhlKgHooUbbdpdB9TjOvr+fVbvXyPHDYqoKckKQ
6FVt/6IMZuvKYpI2v8N0P2A0fNLG8KJuotO0dx9KL7u0M6Wc0ZTVS94H9c6Q60x+Z5uRQYwjJ0Vp
1m+0mxxTB7wM3u9bePABNR1Ps8V8oClo0pGCaxBxQu/6MV9fEjLEoqLaPjbOo8fU6CUw2OYe8hfW
EBNXASfnRy4yeV7RJcUJtdefbvWf8qTw7rIJJgkLzuYV3eW1rfBkGVMp9hkJRE9bYl1LkrOjytXF
nezXGxYy/VxSyNGM/id14Fpa6SOS5W2Usrq9CzlL3P40Zi7xB0o8CSBwYakqvZsgqCA6ntbPVejl
ZPcC7YlZP7tcMKikSbIxPV0eQNT8dDVXi88RY8ISog27uesYJ7cpREPymIhpK4oTBw7BOHK4mv9F
3pksR250Wfpdel0oA+AOd2AbgRgZZHDMJLmBccjEPM94+v6i9FuXxMpStqqXvZNJqUQEAnC/fu85
30FWfq3a0jcnaZ4XqdsHh7n81b+Bj2CnIzf2PFrOwZmB+w3k/sZopvtZoveBikh4GnkLZeges8KM
Huwm/gTcxTthFc+DyYvUzMs3UH7Vp7iYMscaYr9yuquiXr71eVhtCUJNfAQzH0GW3fYhpMdWpbY/
eeMWQhqGr1lml2PBj7njqRbNVYCkeNV5GX/Q6xx0FOV7xIMRdTRhU1NsS3rownkECO8cpgWa0QSv
jI/RHInaxrE7trflJQVOVeo86HAtkH2tUVnv+8S7mprqUdGqXLxHfD7tqiGdDMXdtAkHFa+bfDoQ
FvNodeNd5opd01xEQNm7pYrAt5fWuysqTs4xmwLrdiR/tNSRu4gY95vJc/cWsEyfguvZnQx3PXud
b6NP30iLVooXR6/o4uhvJFLdYkj4YbT0zBoFLXCsRfzRI8HcqN5D31sHR+RW48myvHuzsm94UPM1
B4GQs3i3xa+m1v+2RJYz8xmic5xzKriMlDvUlgqS0RAV3h9zwv+vZ8l4fWBP/PfO/W2fxG/F//pX
DOwf1v3/+F/+NUQmgIDAsAuQxIbXCjHmP4fIzr+7DtNjDPqW6aA6/j9DZNv9dwbHlvRMxq3wNtR/
DpFtwRCZvwzQA3u0Q9LA/0toAVZwCz+tbULY0GAdvlCAQ9GU1hyq6TR7yRrpN7r66g+aw/81Pv4/
LgHuV3iO4l5+hQChrsF8RDz8SZK5sYKZjDPAPP3pjv9iPn3BC/x5OP31Gl/gF7lq0bpM03QqpumY
FAgk7d/gNb6iQv64ggJN6DAIV+blv/8JRxLgBowomqbTEOv3OrSfBmazyE7dw99/k69T/ct1HBP9
gCP5daXzBZSTlJq8ZAf3lS5eLI6mmk6Fqh/z5Qcd4N9M9X/1nUBHwEsGDyHwPP/1O+kWMXMTcS2y
8PyoPNTiZ1R8/P33+eU16H/bWjg2CJsv1zAwBkLbb6eTCmmGOe14CofswU6S34Czfn0doMhC2MpU
5pf75pll06rgch1No6LEunEVMYPdYVMVu7//ShfyzNeHjUsIAabKQ3f45VHAo9CBZuwG0gmfE/ut
K6+y4r0NX/75VbSjHQvoD0g0fXlQ/vTAjZZL+njFA5e3JtDNTmkmC/W93ZQX61nyhwjov31Jf3X7
gAxxsKAHiaTkQiH689V6Hg/X0sNJueFj1JPZGbdXwpk3/4MvpS1bWUIJ1/q6FihZZTj9GanmECno
4WH3DIrxQN/obW77b39/sV99J3hTjiTzR7HMfXkkeI0qheRvOmFdCjeZquGNdHWN8T6LfvNI/Gr9
YSknU5LHnCX5y+2rQXeWQc6lSDd5NrR6GlCd/f23+dXC8OdLXD7Cn36hGdOl6XbJRFFjQ9q8Cyq9
CZYrDSxxmv4VPvRPHgf8DexWrpS2pcTlFfjTxUYBMlHgcT0t3lufaAQI32L1G/jSL14joq/5ZdBC
8Zh/RbWboiQ42e4HFDnVDDQi2hpp92IW2Zne+tPf37xfPAp/uRbb6Z+/T2RmkZScRU+VbCGP2mN/
xoPRX1ljYf+Gzv6LR+GydbNBmy5GIP3lUYgkuW+9YU+nxhg2bgrqme7osv7H30fAByLFRpFjw1f7
6/eB/jrgy8vGk2Fy+GJbDaObTP1me7js/V/Wub9c5MtDoCnR8eBykbjc5fseT1KAy2ptOzs3+M2l
fvFw49bgwMyyCuLM/lKG4A5eEscbh5P2zhKCNgocIvqqtZVt/v7G/fLXcQXBRgoFPmTCLzcOwCQd
7eVS76hTPzZ7vXj/g0vY0rqglSB9AWn46yWaxbm4lC2eazd80KE69sNw+8+/hcDYDiVS8X5+TQCY
HChHtjOQjxu4aME+o8b7zQP2i5eTwhTRI68nTBSKzL+8MIugp+86OeGBYiLhezN4xg3Aj1Xb698U
PL94Nf9ypS+lWxcCItXu0p0G8wcuXqyEH2P9u+iOv/863tfqwNGBigOTG4aIarVgvB6qj5kp3pje
/fNfRvJKEnrnUu583eAmITMm6d14ooXZ3RAW6j6EStT/eC9ANM+pzgSkyAjfuzzlf1qeSe0bG/A1
1SlobcEQ3HiUtI0nazrXsSjXZSp+Ux7819fmrxf8ut60Q06SZF6dsGKTeVIJC70FRq6/v3n/9Vei
/OAUgimfPVt+fXPQODlBRR7CqRTzTplAsxyYPC2JjmiH+t/kQNkg/blNf13guJ4nAZOiojXZ7f56
G2HfFubkVVxvGBnW98KISUiGjWtXc3VoCHzHyemBHXbm+HVGTPKDmQcx4Y3MH7hQ+8FRwX21itR9
YVjc8wNkYJ/dBM0nPOMz8OngQZd5u5Zdg5AAPJXJ3E9GL55KQBW5/fLokKB4bRNuChyK5two7Uj4
HuilY0/l36wym7xMPmQKlIsu3Hvdj/blQ6Vn9h98PbAh3NPM1+APBcsBv22MeQTeoAETJKAr4zIR
DcypYwAwkmcdZY9OTYuntFu0DkgCgEp1dr5JSEXKEB8BEFaYwb8bo8T9JfHmjLmjiaddjJ+NAvxs
ILg6GplsfQRu5je7Y3TvNv2PruybnbIIAljnshHHLmQiVnia8dLgtQzdS9HRftVVDQGhS+t+JxIC
wVaml1SgSuzphgxq8r/CxjvN1L5k9zpzdz9EGZiSxRE+9pwJqLyTz77AIlat86p2P/KR+TYWXYRk
mUagyth89Ec8wusUJR848JLw3XFO+x+FAnQzM0HwE4FPtR2DOzGknxMwSzLXq8LYOV0/bxlx9bfG
REJRXJlyHzM7eJFOUr8HjB5vSxmPr2luN08xZOC9h+tjBRXBfsFbaRwx3AMJqWOSIrtAqPPiFd1N
H+TePYMvxI0GYV1+rgvyLaO82JY2/4TvLnqLpCj3zmTMe6w6DbQ7YTwRVBXuwFuVJynCOVl5AvCi
WTXxOUjs+YpG+XcabQGPkdeSFp9k7wY8d7x6QUpmcZzdxWbfbbKqsDZJT2o7ZpsMg6SOtszc2+9J
hg2vs+f00fE+qfUE+QIL1jJnVM/GZOUj4XgYLYayR6uVFM22AoS/gRURXFd5PlwXFajJsM3jTUcl
CnEFv/06TzMCpnO72JXBdDOhd97pbJoS5sy23Nnk4TU+d1Qc2mBM1oZSisajoUqON8QK9zGEgwDv
DmpMOAiiqXjwAo8T5GrQgR/YVRFuGoH01POMYkvKR7CuzSg+qoRJhk/q9QJwG45IsEuT3N4otwFe
76Vy8I2gv/CYYAMcKeF5xpcx8zu3YTawBEmymUI7P5uDOZ+Z4fQ/FW1oCFlh8hRVzBpTOzYPTAQA
FRkkVgSKKLcGKPYOvfQuHz7zSZifpVl3Py3a7I8eIknyn137hpAjlInjbNKCdVocxliHMvRzDQrG
NoyKKzUgdlh3eP5WDbnOayZAQFFS7FdyEu5ONpV6H9O0B1/e26QZjPm862oyGcrcdco1gSe4RGqS
0hY/t7v+GWOv2ARF02+XuNXIB0f3NcA4x32KB+b0g4FGD6V4HQzdHXLRi7sHh5uX6+DMElY91UGT
vyFJj9fLBDedMAGn/JHXM7+eQucbD7Qhl9Dz1img8tsW/e9jgQPv5KgJPTVWIcRP4MQRLbthSFwA
6y5G0Np77YqyeujIMbiK22H+Tlr7sh96CDWrZVHDbpJk3FaOMYn1wAb6TS8NKcOqj+6dJh4Y9zdB
jbTTnr191mfVnRekMIFy2rwXSoQ/iTbybaPtoShZ7prc6PaqLlC8jzb+5Rg4xhbhSudDgs4PVP/1
qgUqd4hD+2OEdrxpCfx4DFuDTAO74zFnIHEdz70FYa5STzX4EmzcTbOPCfw7iJqUJThuaJcqPR41
bfPPkaAJJLYucet5XoH1MOZH+C3uxmzzZNe5SX9u2rRDEl4nH5YzAc9qPTf1Rcc03S3T7AOXJMIN
aQThSeEoOgLvBNZRqwnuI+Q8VAZmv4ecoaNVXGfZu4Y7vyfBXfhWIphJxnnyRARx+tkgbXgg6ble
MWLPVtUUhuc2RLRYadN4KLHGbQzPwhkVBHeS669Cotr9S1bcisglFxFHj97UdIt4b8A0O7Sj69wG
LIn4BvMPSGk9pfmcwpqIgaJPJaJEJ03NY6MyexMKUV+NJrPmnhbKpiNj/TDnSGZApagHfN9qowNG
pxqJy3aWQ/qqc62+1ReIFYnswV3E20JauqxWqYiDnYNjlOmfCK9UKvPvubSDG68K5+MAAMnvq0oe
id1KzxhVJaFBufZTz5tfZok9hWBOfTSdxd2idxRHexHYexVDEnY5w7cckZwl49p+E2AneApIDlo3
1qLPSbI4zIgHY3oroqSG8gAMgLkiHZhyUfUd0lITh4fde7vOKYmcVq7eDzg67gKeQ/Y4goeSofVW
DfcTa0hbsgpWcgNjoTrCb+BXDWbsYGpe1baRPVkC1VyETP4G8YI4jHXPRinAHcIGTNbhXMKgKxdv
rYTzloZV49faG64YYxk3tlNnq6h1+mdabImfzrFetlMA3qzXYibOmHjDW7t05V6EVL+G6MoXdvoO
+ZpLvAN73yZq8MCXkwae5riPc4Fdra54r/BvSOSXUS/XhE4E5zI2wqs41dZdkCwEb8lFHdPMVmRb
G4x3DDmX95x7+jMcl9qv81IzgJdRjFgmmtkk7Z+eNXprewrQTWRg18hTgQLqhndTJTDqlQ7JBGFX
W/5ihPXRLBSGCYEJNgoX+BC8PCx/MmAAWg8fadszWiKxgZx6ZYYnq8WNOHFrtwRfF77poLk3ddbt
MqIcUBDxrKC31deAgdCntMQZFHbV3EyNI9/DzkKmZvZSfA6UimRhjU6+liMCyaJawvuiG3u/jLJw
W+TmsMdK2G7LGj1bH2TjpmNkVfBROKl6+P3uoIXJdRwgx6gcKqrAimfyIxYG7Vov0cnKsKfrKav3
Oq7rl2xaSM8a42pNDjg/u4ys7lSHY3ndUKr4Kk0gyY09JokSEcI6nRT+gCRKbh0do+rkkLFWtttc
lYrZaYdB4GzbvXnkRV92jaxTQBml96oSySsn+q6oEEEDMGKSaaArkLAQLryharqarKbP1/FEREXi
tiaEOkqZEqHL0Sij+GcyL3Hos5gjWa7LgkLS6IMR2YdVvQAkEY9lkY1XaHJ+zK0YPgBY9Wc+a/fW
xC2a5TS9N6CYbqZ5Mh4iXYtnqEyBvQavM28AUPSnCHyKX2i7PcrEnDejCuSuUFFxokhKr8e8zI5Z
7bEtjpbp26EXXtUeOBRwWOOOmuYolhmzDqr4daEjIIpJ9DGobjxkZNA9cpL2LrJHGW85DlzYYZx8
90VkZUzgouSqH4WLxdTpb1KmxAcEINHWNrEnzZVAbUDJztbp1WKV6TzcBFkgdlBLp/chDgApWYbZ
Hq2lDP2qbHHWVPN8Kl2QkcXCWXC1WI2i3mj1o5Obl9ZtnR96ZzKP4xwESA7RTTRFqDe5Tehd3Hkj
EIUmQyjUjusyab2tk4q3SlI/eg3NF7J+PSBmCRrKToGUk/qxzVJEbbTUdwVRZE/K6d0NP235LRFt
/2alXXqekwm2edo1vgBHco0TVe5qdHebxAQLUAI3XXe9wCFnpMonQ6v3K+0SgwFWcyvj1CG5loJu
qKxh34WNhazdQg28CgY4/ilpQeswqXMgpNl8Q8+l9yO7dvxiqh1kE97bAjsAIUVPwtjFe7K4GdFv
C7FO5mgtGziQCPTtoCeAEnmZmbjNpZhRG4ttE2gjOuTYEdWKVJLqOoLkwK8uyUvTuJ/SIY2Jg0+L
29hobBLv+2ldxASgLMQcbScjc38u3tD7BtkilPEBLGG3s+5s3sKn0U4RJ2Ir924Sgs78MqnRNFZd
4LcWxyCeUO4M3XL6XrXXb1M1SHKNBu5FmLVHDnMjom5vPob8zPw9QzGumxTeSyfJDaELVFz3pQ6e
QYiNH7bqzevUnIxTUw3BylV18i3BkLNml6nXWZUW9iq2plquGneOz20pvKeCxXUDkcXY5YtXraYx
ZAK86Oimc1MCl1Q4HrN+rn5OIDXXc09glCljB81jNG+6mWNWA07iUHaLvLfkkh7bxIAwEosZAJew
dbqqvCF9DDHEA7EmMmMzcWhB1roM4SlSQbofdWM8q2pBOKpxj+QCwAjrfLoUa7f35oeaB9rHveLs
hBtZ2EvyPsAKuSzzTasGGxlMUBsfmKXF1djL6FoDIkBq1JVPWEA1255a7hOgcxuS9ObbdMbDhLC0
8R6ymBVy5ZhW/qAYnD+AD0mfs3Gov/dO1aMLaFpf4dGGckBNFAqdbtPakLcc0TQDdnjUYZ5aj7WY
xI5eULvrs0sCYclzR59Z9VhN8vK+vmiV5yoxbxMJVSFlUT4C5aDHWbNg4Ul1P4IuGV7tnBopn2Pz
qrNT8doRzrgicFBsRlqZn7ExExgk3OHDTTzYiKihH/O0xf0iWfjLEvJlqSLzrjOQgmn0do3LciCA
Tmtc4dt+9uD0eW5+35PR9Z2MxOm6FxdoVtCam2kYWO+nGKhg17k3KpblGfze8N4jCbuiNuHlR46B
XMTJb8JlKF5CzjyAxE1xtKgv9yQyzfcgqy+ycww7SKOj4xxk0U8xq/HTcXMLEBjEMZ16L0PsNBul
AlDKpoESRo1Vfz8S+gcIq77MB4v8rXC8gmUwzPWu9C6Be9ICYbCSlce5hY1gOshcttiEAupD18AW
PxL73oNVo30Mmqo+9os9bfA3We9qRlPY0Pl9bBDu+SMxeT4bPEc4M4UTIW12dGw3PuXoJVQ0IsvI
zQn8KoblALcB+rnRK7jneAPI6yp9u1rUbiw6VhSUVD7ch3Zl21BHzIYgEPKZDIyFXAPwZHnsynHc
0RtR18KlmifEEiuldOtzE0q4lEsxO1hocBSeq8BqHkTbuvxqrPFTRaZrWYrcT6xUbzVHuacst6wd
x05x0ziexcnpAoTnjT+BHEBVCxsR0U57CdNsPKQ/WeaELwAmWDETCe5yoj7OVotK4LeJqR7eGSDg
+mlIreFJop0BqQriVJgcRBA4d17t9jdOTSJIFMK7aGFecgRsBYRX13gyF3c4WrNoCQQUcNLAcc63
cAebW/xC1lObhUjG7ELxuaJS+h29WT92wsVf6M2vA7PDjID4LLzKY13c84THbz39rpfOKsIbWO+c
OcruW8/8Y09nsjkHGLjvFC63J9xW7o1E6fCZlGPxWFjqnVhH7Rtmpq+gyE2bpBqcm6Ruh1UEuPrB
ro3wIMGFbJvRjnZ2j9etQj62IkQxhTcy4fM0MkRGlmqpc2ptXKVp1BprtlTrG0RNBO9iznYkUIJN
abk1CFrdo54mwy9BMPrUTJD/BygzTE4RjqZlvdWR59xYSChpMiBzxomFr5Sa5d3sOTonrcrvB4D7
K+khXurmiGhYSkO/KywkTGWof0rFv3MXRx8Iy4z2NesbDZt03EGhq13e76Tet0UACg5mfsC9xOeb
xG0IhBxVYjGa4j2kd0wPCCglj26dyVMfaZaGsB1c9EkMXuMx8qZNg9XiNegD0Hy9KU8FNlYcmW1F
+J5qbymo3AMWtBhZKqr7AGZ+tcrLvkJkWHangEbWAb+jfCgDVz27dZrvkrKJfMoGEjJrKTaiMovv
VBgxjiZzWEtIjZvWMbrN4sj5pkjpAZmFEe69i+mlrjEGRYbrnKu4sp7xHNhkx3HhEXndthVNsxk9
B5lk4EV7uATyZOaADsHkLf6Q6+/urG3fBle41ZxcUaUm+lN1bffdQkJHL8ezXiRs+I3uVeNXhPgc
PN3TutIV/ti8Hml7RNmKdJpkTwZOsDYjjt7d3F8tFxog3uJnQHHLSbLTyx1oe9pt2MzXOdK0Y9sY
1tljCUp85U72N9H0nZ+ZS7aziOujRwjpqBTZtMYRTRF8ofL1cNkO9AnI/8zYiznH5m8CpeWmrziA
A4NyTxpI4007S5R+3Pzqqmomtaks70IBrX7WdZb8wGyW39TehYI5aec81+zAmTKjXacS6zvMrfgq
gxr16oyZumJAgTYQ7aHfAYT0Y1N2uxR34kcMhcUHQplejWFO8h/KE85vDojctIMV4AQKNfqMW6WB
i2kLFN+Gc/EFFO4no4r6FEqqtImf95hg4r+m1Ua95Y7hG22AYa1bgzoHom0I5o7lcUAGuotNjw1A
p9UpFHXMgSV/N2cYnKsZIBqZWrOx7oxS33RT3F63oYufzgtmRg8aecwaIGJJ/GpoQTHNnOtJJflp
zDHKTT0HtswkS9fLcrop/Zz7tSQicwps51xD5d3g8In2Rhybp3GpyVujwUusAMp4GUDUSuzW9Ctz
9nyjdvTedmNry9ao103CNGLS0tw0nO5wq4f9I5BWaxNTtmQQycZyV/bpQMxEae355Ziae5UFCCI2
N1hnRQJnbGYlzaIgTlaAv/SemXF5LmQlNjntw/u6jLz7maY1+liMfgaSTd8ZpnEfzkW9TbFAbUoq
97eAefYjUR6mP2OPwKpsWO6TlRoVru2l/6wT7mA4Zh3jR6IEga4R5Te4mg512yRP4tKoK7IqP8BK
xT9qsq35EUi/606oJ+XW+pB5qUdlkcW30xw7EWcIdI+r0sqsvRQJ20zXBeauYEAZcaws8m94t6As
kBrJ+yPFAV05ycGSEUGWFzH9OhuXE+XK49jkA08aEFY/I0HLh42RXXvuND6n9iS3SV6YJ5z89pZ6
8DV3Qo4PlnhxSgnSWyPrpzsuNk7dDIiAvQ4rvIsMMeg4SYJLrNfArCkCQgSjfTj0b1Mszesx4QRK
2U/xH8WcXns3PCV6dg/OBQdmLsQzLraKlq2LQfzD9mq8IPFcHkJIrLzSoQLLm0R+lgQLr2bU02Zd
DLZ9TviJ1VxyJC33Y9LhxHkB7qs5Yj90w/wSHQzd87IRzgfaF9krTczszHfKHiK377cDKxgprJn6
yYgEhmOU5tmG4WezX7BYvGYmvlNAeKkf43bhXAsGGUOrCwAo7rGJjrJT9wW1N3rMfPrelMFezHz2
ThrjNpqWamNMib3phtrZ4Y6u9iIh1ZHGZLTG7Dhcd/UUfNqsrwDcjfa+qJiKDKrwODYJd434PCCX
ZVn8OHKLawZDxkbQ+jkEE9WZCWLoya7FexnmGAUWVdy2bqYfDWOurrF40Wt2jeKWoSvYRsjk+Bii
3OQE3i4+fwFTotShnbaeS6hkKMT5dEu3aCj7eb8rhzrgnDYb+HfjqrwFLmoelNDWrZjs/thnpneV
DKbe9940nbPKwc1e2LyluZQ/YczPDxx9putOqu5NNyZ1Dn664i6RQ7ebnVQDSqFNrhZzeIpinMop
rbeDE4zxgdV3vnWyVNAMcbW5IwbhJ+6W6Q7lEot4OLWe3wUAVRp0ecWMjLFJUo3/PHhYKlvtYEgb
zxNtlU+01daL0Xclzr0y3EuvbRvQYhyJmYYD46PM9tZ4gaK3AijvhvZ08jr1SX1AZkg7dLKnO4S9
5Uuq4vwzoD991cRdu9YNFYNlBNMO5w06dNNor+1Bgufm425hCRbGKrfCbtPF6Ni7BvNjZWbXQLTr
TSds7IBqKDTzQ2YPSPfTu6Q1SeP04EqDoTBUxvtYQ0LL6pBZkWmcktzYZ44ZXUH00FtUBtl2diK5
16Gtr0dtqP2YleOa7Yz0DmAVFeHJjK3v2fFpQ3bZJ+Ko4ioJAgmdL7fI7MH6zpEj3WaZMiBNGuUt
TwWTuEbnzyUOxGtJXM6bU9Cgn2uRXI99tU20HcNZnewz/5PeinzCGh9ng/wGgvQjS8Z+61rFsFto
6xOtZuhjy8Ir1m1lvdOT/5lUTr0evXuBIp+iiPbI7TLOcPYZB12HLXKAtGf6k0Rm+pb2U36YdGec
At54zFh6PpH9VG7L5mIxmmS8KztdnzmVkElbkIGD0VZzVxQYOxeXKW3foGXeiLON4f84UProCjPX
bBibMpjzp8mq3PvI5TCZcjz8TglB9GwZN/DCrfKQg8V/jUPMcqsEwsELoq9qB6ktxgduX9ys4xi/
RzkDIlTlUMygg1gbezIY4fb5jLkwte6Y9TkvJnE2N2GY26eBd2kfd+xZHQPxt4hM8n3fq/ER/b2N
fMQxH8SYhN+AI8lDm9vAHYvAtHZqqeP3jNLuXlt0Vugb9PKuKyAVgvQ2QToKeUcOrtzD4oxvR6fp
nu06lo/zIsfHfi6S76kSY7i1nEpuybos3jj2TrdjESRXC+yAYxhMjD8pV28gV1ZrU0riBYWT7uDP
sL0Hebqc0jCpRmhDQwclf+Jno7ejq03TuQGPhDvuLMJrVqFlw2s0kLZSk2XTx6g6/U7tLHZdHLt3
QZ9ifuy8dm9XY/gKwjzbRpJ2Bu5f8SPg8X9WgPbXnTePtOWWjlFUzSYJhNx8jaq6ORZJ2X2HxOlc
86C1+zqrvDurxJBTRuH4Mlu9ADtYk9MNC4ek3Cq/aZNgRmLUqXPvXcKDK0ZqDE/CvXZ6tuylVtmP
sMFYwcNVrpcmzdhZGsNuEcCUkEbTVJ+9zKJXbSXNk4oTsCpdnn836ay9O5TYYFQskx5MMoHBgxqS
3XdSJyd+n+xhhqR5KktJ8EGhCyh3QwYdmv28oTGJLRCovLqLEqc7mBjlaD8RS4tqJauzz1p6KQ1I
5Ra7GJIFE/u4IllpIgXBB0Qc72bQAvlKtCHD6VEC7NByvpvBLx5zeiWvQTn0OzeyJ7aURDxwoKhu
gsYr9hnBzHiDYk0MbD7nyD9nFs+phqhXue6Y7WwUfPySQfKz9rqZHY7IyybLAyZhg6PxCBNZvJpY
72/zJqh8z2bany0shlENkGMbTwGIT8rBuzGWkjm6Wnzp8Vj0Ca5BOyaofOgtiwFoRIZAN+Ng0wMu
DVrj6b2WuISJ5yh9q8e6t6rshpK1aVngMFciMICigUJkhNZVY8gYqDBKaXT3WZnEh9aKXoA843U2
pLEzarHcixAXdhYBB/GiYPKBs4PhhAq7R5cS3YawFH2LqSNHAV66m5LfaBNxTLkdwkWelZGrMyVI
8GEsiG/cRHh03zxmU9qrt72H8HMWzjd9YVCxT4u3IW3Bd7WQ/NYTjbhTbzUcuWZz1sGeNzTemBxR
rxV6K1/PEAVqIs/sFSLScB0tfffhKISA2LY84qZa3QFIhvvC0DiYpg9dgtoBN+Fgh1lqnPnlmNSn
LmiJsAeXfSi0Q+94uEEbc2u1jKUZILtPw+Ti1Ex67S+JMF+imf44OKco2MuO9A48Z/h/uSk+7SNo
GWkEUCMf9JWtMsDYkeOuW2uCATSYwXMy66ug6i55UKn1hALCPHTuYO1IRBs/GAeba9IHgQklRFTw
/efo+8jk6kB/HBxsqIs7Lye5Osvs6LmOmKIQvs0wW4WuyXkEFM8PrYFjzCYs+xVsCv1ND0N0N4TD
eLDAMh6IOqh8uDobON3emYNyczDsKNhajVN/Mla0d1YxAtUsaD6C+grARhpzhMFIJYAdcQSW4Exe
aBInHEca91tve9kZE9gB3yT+eg4D/SFNS/VEP6OjfZq5O1pnyl843uzmAI1iydBmGzN2pFYb6sfa
m/SjaUXGsSbmgajMiHAid5HXFBfiJYjr+dSjdGRMCO1iVVWvyxAY74M0ihQyPsMZ3wVxznKKREir
hWQwp6mrHZVa9WjlDoi4wokAZLYZ/emKkvOl4ms8iN4ptnJKjH3Ve+5bWynnzg20uofWVuxju0Ub
sXRNF3ErEr1rAOLsK9W70OHKT1PJt1CxokBF8fTVFIK5pmO44N0sCr3B2zHcw5WzM6JP5vAqkl71
htlz/qGbtCRdohy3nFTNHcoaN+bhML1TZ3nWISvL1yYmTqVn43ynenlv2GQ2Xm+JnV2VnxOddr+I
gPlV0QN9IuGbEJA7NV2lFYIpOrRw79UM+C8tPtwufq1gdw36Cc7WwDLQNupUAYZ+p2NqXtsV83EE
MRwcvnU51vWunfpbVsV2o4Y+OnrRDJJC8prrCgZLw6FqTX5R9mKwVVPs02t6cIiS2uAdIJ+syGLq
KUz767Qvq00CpvuUMGnZLa2T33Ic2KmCYAQpq2krVMhrqExjvOmn2BhJDEGY2QV2e+84TXFk4+WV
V91Sz+CRghYYiAiIcxqI/dvlvUp28F1imCv0QFeKSulgRgW6s87z9oPrMjfp4vmuoTOxcVwo9m4d
PUFF1N8YPTUnRPWlAKpXRC8GAiiGTWymREc18sbWYf4zR1l7jZ+2jX3Zpc264IGBXMb84VibY/zC
wohKse/sW6ZJ472TtcM1hCGouFbL6QxydnCIpob5QoBiA1wyXZGOlI1DrUb9kNktrslEzreZZTCm
CGtQTaTP3RUAnuo68Qs3MK7MMBmx9jv1Te6iHglq19pFQ/1CypO7rkARgXhKsb8nkarorjXpEf0I
SCMGIRwD/zdpZ7Yct7Fs7Rf6EYF5uO2BIqmGLYqSZekGQQ3GPM94+vMVz9lWdxF/I8jtsMMXjGAy
qwpZWZkr14IYWSjqdZ88BVktCFLRIHAci5n8xrXubATSFDr7TffdVlsqH0HdUhPXaWpZSVCgYYcU
yS4zign2tsE16Ql0Ga33rNj9PwA0BQKMNQepntidNh/+ssLwe2uH6kMfjQokZVBFMqa1pfS+BnZE
DQqGK91yVEuGpHb0yZQlXapTbfdHAzoGHc6goURkE1qm67jKNfQmo0RipAhguisPd6AJgRCba4He
tIz3TZn/Q877WoVjhgU0wwXLD/DdpVQsDVtwgU900fQG7qyExxPwjWHaGLJ4iRT26DCLeTjX1Jgh
kZHCqQYuRlObEyqWR3qNCaig5M7UgPldX6+XW8NMqAbpjaMa4Gs9aWapmYKMamDSnHqAAMbzG4ye
nUUVrx82TL3cmktTEgS1gY6roYbTnCAN3Y+VQYXgcN0ZwTcroVwvTUgDCVNvKmUWOsjaPkJghFhp
9RXG/4GhDpKgv7x/BHBV2XBrawWF22cAZeQvENRu0uaU0NhLg6M2AMcp9RuUWa97t2VIAiYr3qCY
yWDXdNwfRT+GN/RhhDVonH9cN6Rt7ZT4S85cGsM4MaC8bE7KIySyp/aP6gZgwg9kPT82fxT7+GBs
AOM18clcwpPFxgHx5hAaQJ6kRSTZdEvAaSyi/bOl6WgX/b7mFKZ2sFOHe6jbmGe6AzC2sXlr3xkc
YYQED6bfF7NgKIQYDhKhnEnX/rzoHq1n4E+2cX99RVcXlGlk51lRHjcvFzRSLCVbCr6y2g7vC82g
2RUd3mICyJ/K7K35Ao2vQsVr09FpTgHYxagCwVZqf1w38Tym9GKXDM1iSs/DyjPI/Oxc2M6QKyhY
tSclNN/XJopZE5Q91Mc8UTpZdOcuYYYe3PsfTkTHComkdGO/Vr+B33+BLi1kCGlGPdge+9XEexP4
He/WCa2BlubjdWdXt8wwkcCCyphHgfQNLH2IXEPbNaewhmSn+MsZN0L8lgExJ3S2mFkcOUphF7gS
wQdlpE+U2DY27OWoEV/VmQ/SZEs01sPSBfhgECYs55thf4rJBGL9u1NvTLith94zW9KNVUEfbw8R
R7wzx32fUyM23fxPE3b4vaIngHSsW4pD6K9q002stKgC6MYtyc//jeX/f8f51ny2TdMzTDHnbcuX
czlD3qCkY3uqvO+oUB2j+ovtfYYWCTnUjUnsVVMOA+p80EQtRzoiZQa9A4X4FpdBTled8jkNe0Ry
+n/ANt2bebFhb+3w22f2pBNj8oJu0ilpT8XyhefSLq+/VvaHqn9LMIa737YMsOrQMErHRqkyBR3o
tEU+jGY9Ew1woBgxBA1AsTqzG/ZehdisnnpHdEP/RFhpI5StBeVz+9JRgjM8ZE4DP8e4PvV68iUO
52NE2+UNn/iZHUMKJjQyo4WMqj15poWEGsnBooBYen0cgb3AIiizlI4lHZIsaXKKHm53guHjfdZG
H2bQQtdNrJ0LslGPYWZDZItSYhCOHeN/Vi8mvngxOyGkJz8nQCpF/urRKE9jbIKjTm7qAUq6DFkD
xOIoILJgU/LZVuz9CAvidVfWguK5Bf3Sgp71uhKNWBjY8na4o1q7cbi2LEgpYtWHQdLCkHZKEN2h
NQgvc7lsbfr6jvxeKPFHnMV2TWsjBmOHFmJka2fZf85BCbrv84IU+/X1WgtBjuHwqKI5ZFqCcOPc
ELAk6o4K9C9BcIod7y7K/EmHLFXMmQz6hrFVr2ilitvQ0JhjvjQ2BlrRw9NZn4oRAqrug4cUyph+
ZZzoulPi+5bTDJ4+/9qRDkEVlk1cWXFzAtG7b5xv+fCltL6k3sfJBDzu/l172atHGT3N1aG6IEVj
tN2TIo6n6XmcxqSfhfdUGDSekp/XXVpbut8GuC4ul86ZCs6d5dYnXe8ZkgFJi/742FTvLPef65bW
gqdr8EhHhNngWEiuTLRvXbXnHgYRXiTfsm6iiL517DaMyHQDU8XjAF0nLnvtoAiWPCGm+eW6I6tL
9tsRUzptCP/15LPkR02kfAgMJEEBvHpO+Dnt7Q/XTa3FBI93PEypJhQUhmSKajCzdKVSnZIp9xH9
vU+1eGNUfu1DPTchneks1Lw+qVRepgyrQKd1W6if7dC4bXLQn8XNdX/Wlo7ZMUsVRRDdk6MC7CQV
rR+N06Z9bZ0EGORPEAI3brH16Fg1hAXD8zxLZAyXx9od9CFeWiICEWhBYHHIHsyFEia0VNc9Wjlw
hsoAq2ZCBoQtKSWhAzdNBu8JyhRMg3woqh+T9vd1Ey8OgaFDSEP/njta8PcIX89idu3UXbYgQua3
QjVyuNO7rcvtxWphwfLgRoLMQHVevAKDmkaIG46VbwvqXqYbKyX7FoXhLTwnGw/OF+uFKZFucAaE
XI48NY8eekZPOah8Bppu6nz+0o+ooWomffnrq/biXEPfA84RkiDbdV2sXq5aXjI84ALSOWlwtlnJ
Uwafio0mhj6BGn01c8uzMciCNIIbXD7SR9S5E+DsvIbPHx2riCefEI9WN4alV5bOMgxX5QXB8r0o
vcWw1apRM3pUSeEppZqq9enx9eQMwhV6OJjRSQ3lt4PHHdCqbRr6UQsmNJ0fhsDaCDmrjqDgbGtA
+1AdlTIdPQRB2yhWcLLRjYkoMGe0Vtvx1+sPAMVWFxTsMx2MdACgLdZBkdjBCVpFmJcRgFc+do5Q
Bv3mNObGaVv5gkRl919jwuWzb1QtmnCYoYd7NlZDOAljepLce92n605pa2tnWSQCZCGW6sp1Bq/T
Bhr9BYaYVkXG4an9wzwGH6JD8YVpgnDffNR87de4kV+vWnUgO/EcVaXKLJ1vPWu6Co7JzC+pOfTj
o65+rKeN4t66DTStNOicNDS7LpfQ1CoNlVQn9RUmGufqyaR7k6rfr6/f6j4J4az/MyI5Ys4eDQij
zfweUL/ZfbdgpjWMT1G6cXGvRB8b9mcN8g7Kdy9eqsSdBkRbV/hz9X6Y/vLQzWqdd164N1HUuO7S
qilY7ZhlpvzlyhX5IYEbv1f7hgEtMeFZHlXXbxb7oGfWDgjNG4xxV3CBU2njrrjcpNkF+7iMZul7
ESRf+R4OJMYnmVmDZuPmuqmV80DwhtuLyQvxSJVu1mF24iREEcunMVYC0wf3vUPe8XjdysqBIL2i
jsbNSmZiSA5FhVrVYD0aQHlwcgbBe8DRrpm/q9G9uG5p1Z8zS1L+q4P4nfoSfyB+36WM7zFZlIMO
/a+syAlwmNd5PNtG5TtMti7WU8FLZa43LvGNRTOlr4jZiqlRZwskY6m+j5ufUDHPo3JkAGZjdzbW
zDQujxtgZ9gdUq3ytYkyrvut1WwEffPd9TVb+4J0lUoI7TOdHEs6A6FD+xSO29wPUFzS4F2Fa9h8
3yv9OzCsICDgld+wuLaAQC6o32qEchLHS7+mapyg4h8K39F/1jOSFKhoMN3lLh+ve7aSOnLieD6S
bfPukj/XNgxHEzRA6dNMd4HqtdmJzzXYKP+t7ZJgzyQiaJAVyXfSDKJjrjrmZbs5fdchGNJ22j6u
sjcEBPj+iAVw+2h0OC8XrYNYfBqgkPDLDjko9IAhDaeRfVw0e2PZ1h36bUnaHgtBo3Ra6tKfxKZ0
n5iMspQNG+J3XNQSDBAb//GG0yc9vBX0XoPOW0p//CtuEQk/5O/M6Igaw/vA2Thtq+5YNFO5wDnk
QpLzPDkZFobK6l6t/J43K4IhhmLtBkRlr5+1LStSvuWo45RT9eaZQg5cg5RomeAIXv3eEssmKtvc
qgi8OVKWkFZWRROY0NPW/6TJ+2F86tFLvO7J6ldzZkO/XC/mfJD19bhR60bf96X6YLTzu//OhLQl
TulQGhVuKL23U4x3sfnruoG1CIMoqSYI6lh1oZp6vucR+EstqebSt2lCRfDDQ4FwY0BuEed31y2t
7Tv9SShZoeo2TbmOHC1hnKlxzaQtQ9gHl7G/uw7RsWOaICv5BlM6CahFXxTqLem7dFEyzxOvLH1z
HP4uivqvQGUuY2lfn+3C6PYfM3ybl2unLcWkeU1T+XCuaTHyl/NDB7b8Db5AGqJaggNPNaQNUmyr
zSK7KeCB/45S0CEYUQYKPr7BCMeAf1kvvv9LTybouR2vVRhPMB/Ksdk55dOkvmW1zmxIYbmu0Wdn
TrT0+1DbD4a6y3tUIOKNjuHqKTuzIm+9lsJPZTE5pYA4EvdlWz5sPuNXP5rfRuSLLAigGYDnCeKH
mMG4drjNautOMPkbcWltBJktW1Igo+42mkDwS39hOvQmTvTPDX1XMUG03DSWtlXi2Vg/XYppHkLy
nV1OfDruI+q78LzUDBtuZVLrTpmoK0OlTd9R/PzsGYxuSdAOyC750eieDC19bzBNA06ivAFYtRF3
1rI2LIF44nkFnko6d1YSq9kcaKWfWOmdhSt1ax0iyFqm8D5wP13/kMTXKN/WVKtoI6sq6ofPTeYz
x7q2ZPTV6XnPFbN3Q4PGOIxxkm/cCqsunVmRbgXdm+nJwQznC6W5fqa7OYx7s6FTMyOCmWxB0lbP
BNMmuqjIUiGTzgQyJkvaVkbhk4J2XNpu/6GLN1wS3+XLhfttQ3JJTdt00B1cGkGQN0cz/556P9sR
RT/vQ+88WPYbclEI2f/1SQqreu7pma4ioSmWkLKfeDHU5cMbTgM5iOqCzFFBwl0e86g1o2HMCXlN
vjx0nvoBOuc3hAcbXnDGlJ6xdpKJMuwmIM1J7Q/w81kGqEQ9PngqYxLeWxI3CJpV2Jl5ArNyl97U
qm5UParafj8uuzCDk0I50WfYcGjtC7Kh0lYd0wD1KSONZhg5SFOEkFWXfIUH8K7Qw+P1bVk7z7zi
gcUQEwg/kiPduCAhnzW1P2aP5LyHghopYhdvcIQ2I1V/7lUDpvPL5UINzIzV2CPGZfajm4FXtaxl
o0K6tlj8/RoFJIv8Q1YEoKytdFGLDc+sHxTLEL2fjWt7JVRTy3MI0s4afW2mQTLhKJgYO2PXFvfp
oO7U5qtSP13flFU7Ot15FSJeC+qFy+XKIZNE9dCufdIq1ECLfc/NUzIvY3CJXze1Ej4ptf02Je1M
r2floIx64xs6YnXan3r3J6wQR2gNkmmjArJy1BzyNt661A2Qh5DSkWFEej22h9p3gw+GRfVaf0wt
byNFXImd6BAwuANPO2Rwpvgjzi6dxhiDJOuNxo8M79Oc1788E2Ezvf47GjQTbK823jhwAxxquFmv
r+Tapmm2LjaMETFOyKVlRICiqGYUw2fcKYSIYZ6/jMuphHr0up2Vcw6MDUUKyFBQXHjGe555aEbB
DF0N1bcwrP/u0vCeucXDdRMrO0XXme/U5eq2qSReuuIMRdLznqtFClykAG3/6MzX56aQy7BLtg5L
Mw/USxMQcIWMjWOCIvlOaAe3yr3GjMgbHKHub9qaTTJvSzepG0VDgmBT6Q8ZLA6Iy3zxeo8ZyDbc
uN3WVsxk2oToo9FpkMGU7qw1larYjV8E9deiRSK219H6BfW/EeU2DMkXj54ZYSQY//zJ+Y7Q4n7m
f4W9ccS2jEjxp2U804FlpPWd+FvvnYz0H6XdgBiuxB33bMHk3JqvlIlBxW2Y72BULUEX6V2mNvWx
ahGmhOui/5K15qvpx7lFTWSURdfJg19OSn/N1OyrvFGcE2hkH1TKreZsSZOsfZ1nJjzpPvUY7rMn
KPLI5mlp6p3pMrCCUPjrz/W5FWmDEC9NYZSxcr8hVYuQgx2d73aw8VhYPQWaqFCQUgGkEK6eBRoo
ylJdgUHYZ9B7r2YossGx6WxcCqvnAIprbgWUFOjUXhrJMmAvaV00fjY8zsZ8AzEkNMt+Dpl+X41v
WbYzY9KyDQYCpPPYEdcYKgtU67kuXmkbWcLqETizIkXPKXOGeg7r2p/d9MEqbB/t7Y0AvXLXwDH9
e9WkrYnVXHPzlEQkcZ8M8zOyW6QGt07x9IZjZgDh566hwSijdvTOYKKPoWWG8h/D6BPMKRBEbFUO
V32hoCPqkwA15D4p2qmKPcJo7MOJgky6ZzCxzEQolCnNQ+miHXndpy1z0pUAn/Ogm13VirbsfhxV
Zo65fMzPnv543dDq52PTrYdrijawrLbjlHbguUla+cGsMrL/WBsfIA3d8GbNCC9rhLgEuIo7+/Lz
qZt4zE2bpOP56caTh7fbXt36SFet4AavKjGHJac2Mznd3DVj49vJ/QQSEQb3XRL88/r1snkgAG5w
4JB9nlc4CzeGnZcANIbGT2t4k6F0gSXQLNAEMG+uG1oLOeeGpO9Ticw0jqqp8Q+q+gAXkNE9DdEb
Nv/chrQvumkqSeGxYlr5Ta0+02aG8nIrE1w7yjbdN4eXKJ1zVXKE0QwTYgmxYhlkyM1TCD2LNd9P
m8+3tf0/NyR5k01KUI0NhkpP3dnoIVOLMDbxIFtWhLtnB8CdKq5Om31hzYbip+s9tPVbtuVsxcTR
ODPR2bpiDiHbosIim3MBTNl7a/z0hvN1ZkR657S1jp4nNEfwZn6CBfNYF4w8LQdQR5X6htYOT4F/
j8DzKNaZQ6nXMfAX4VCe/iPqeVkJTfnDdX82jpn8YaYMpThuxr5QGkJWc5fHH5fqo6X8uG5GJF9S
1UuA6ajt0w+1KUxf7o02dvZsI0blD4ha+IFbQjKre0B2lCjkBdxAPV0lTXeYOq++vW565eRdmJZO
XtpmcwZfUCsQGrVe7AIoIWzv9cuI9glTGFQngIpZ0p1tJaEy8RZpfSP83A8fq7LZ0SPl39f7cm5G
Wsal5r4eLa/1LX3aQfUBA7C1d96AaeHO4b6meICWjy5FhNSdA6eczdyHVA8R4nzX1BA+oyBs5d+t
zSLFy0e9CUSd0jjIFhgfZFziDCyoDRXDPkHzNiPRcQcVat0dzRvqfNNwvL6AL68HjPGMAwTJXfRC
oqo1U7VSKtNmivA9nKn7EbqqxHxQITRQFO3Vu3VpTDp53ZCgYJFDB5BDCmxlyyFjztXStl4l6z5R
uGLHYHKRh4C8Xp8zh4zk1C3FMe2/xRA4Bgba5dOHaOs7fvkxUeETU4uU/IUIoPTIKtUS1uO+c0+M
f0BmVmgnxYuhSTf7m+sb9TIuwThEYiViBiNbchPVLIYY1tHEO0HLsFOXGA3396FmHjcRIWseUVJ2
+I9yL4p8l5GJGD7qRZh7pyK09ovtxocMrvQ5rrbgTiIEXIZAPDozJF3oM1T4mZvM7kl3IBPoPr0B
qIoB8b1SntJ1sLeXnthWmWg59NSncMwZ+IFZw2penZGaAnVt8WyExgro9aWJUVdUs2wXjhqUHuHS
3YRJ+MOds8+v33xQ18iUqdR2yH4vzTj6XFspJMynyIzuyvG7C09ymljvwmbjgbq2+eeGpM3PvU7t
xmK2T0b2dYrDfTF8LvWNq2/LhrTv6uIZjeeNhBzlj774zCM7t9/ixjMCFsABw4CSCXoVipUHscuQ
h72PYOxHo/W4+Zpf+yQBWwMeRzeXbZFSnwBJ8nkKIr79yNyRxrnKD/FWQOto45RtGJIhe1RYimiu
Uve0QHGnFDsTBtP5yc02qm2rZjTCmcmUD/9Ihzms876aSszYVfYBnapdMEen2f029m/YHmT3gDYg
vAj+VZyQszyuDUKkOHNOWYRIZg+zZ3NyUch5/TdzbkTypkWbo6oyLhsoWXeQfcLi/AAgla7px+uG
1s4zb0WNSUmN3pgleQPDfgsbaiHCzOdR+SvT703l03UTqztzZkLyxVXabopC02EE51s2/3C5AgTI
MfN+vsUOgEMx7eFS2b3cGIKxaVJowxUV1tDy22h9MJtwX3lbdYmX6S8itgKk/n+GpA+0CRtHC+LS
FSD1rj3O5dHxjrBqOfdBdbzu0+r2CIFe6PIp7MjZgB7nNihRYkGg0sDWv+UU9tKtweNVI3ijQ1/A
lIx81VitNQYGIlynolOPS5e8g4vqmA4b2yMuLPnGpP8KWgtoE6rD0qrpFIqKDjHrU1g8Emycut/4
ZtYNeARMWMERlpQimj2NlMBsxTu5rjq+H9z5Y5eU+qvfH2ipU8URI2sMabtSNu0VzWzDD+eexEMe
Hm7R6M9fj9C6NCI8PQsxdj/10C1hRI8f4hbeOR6j2+PLa9t+7or4+ZkVY+iUodI5W6hiDv29Sn5h
xsfXn19aLMDPuWnQfZY2fdEjiMWo7iO3eD9HTJGaDy2Ldt3IWsoM2tiDTUcHvWJLy9XqoVHlUFqd
praGabu908Yfg24d5+jb2xwiMpNiCjFZ+dp0ULXoYqqFp8m5o60cdJ9yFNSv+7O6Mb9tyDdmPLco
58WLdzLTHGRufxgHiA7fEC55oTF66zyDwuVRNbMaELdbHKQQzfeDVhxhsILe/4Fazqu94W0G9lxE
FvTmpfDfM78UD0iW/m+iwYXMS5DZoetGVkLyhRGpWuSJrN/oOQLebH/pUnefzOpfbTO2MJnO6JAp
9Se3efX4Khq/BDTSdF68pFFSYouY3lyZZuFx7irkijL1wVD0rcO9cnuKGTJ6CMQc6oeSZ7Y1zaMb
6N6pHccbXrYHr4x3dWUdKlTnri/iyrm7MCU9B62yctCGYxETUsIZEPrc3+dbwxWrRui+Mt1FtwqE
0WXUyUtkETM7hmta/6eEc5PEpnp9WY+NObMh/oazyEaLF16asvNOCmpUtv5toZRTJD/FC8pAOPMN
q3ZmTDrfJVIbCGBF3onByE9GF955iXNqmcS7bkasi3R94hMsJAAWDEpgkhkYFQdFq0zv+T3IpbM5
e7d60BwQzqANQSzI9/PoJa6R8FI89dPBNA/OfDSDvbXV11u1ApyRQVxSDUDul1uTQIFqKdHsntz0
l5mnMEBae5E+T0vyln1xxTy+I6Y35E5I0yhegNyFd0rruLi3iNz3SVKlaENo4QYq7yWNlogEIgLg
kY28l/SRpkU78tBuvdM3qEHDd31/u/yRFEfPPNyG0c31g7By213Ykr7SxsFVblwCQnGPEkeDLlSx
myYI1jZSndWt8ngacuSYZpbvbnQzZ7tj/Pg0TB1U2tO+oy1SGfcl/JvXXVqLCQQEakOCC+IFHswQ
ylK9FQenPrszlbt5ed9tjeavm6BlqYuaNRQXl+eugVInUfop8/UMBu96mKqbMjc0lOKSbsMb8avk
L1WzfpuSjngIL3A9VYpymuPsD8NqPsV5e+wQ7tCj+GYxxWRrWP28voIvKcI4gdCd6i7XLPes3Jqd
rNxLoIkPfdtB8KJDjybNkurGAt/vTFW9i9UILtb5po3qR2PyGBL3tspJawfz/E8wLpc4N6GWpa7M
ALfC9xzC/Df8jCHAStx5b74hD8dfBpI5ncQq+e61KsR4TAbGfZJXXYV0NX+awnRjJ9e+AFr3DGS5
ohj3AganzLmdNFFwypJi55jZTmXMrOq/RcjgXN+/teMJwY/DUBZZMjMtl2sHdXrs9VGsnJzgbqgf
aTVszgavmnApwTm885iu1i9NRAWhP69MJt+BcXVKv3NR1qmiNySvIGABDTPFBgWCjO20R31OdDVL
fU+bdugf7gbDV9sNSNraZQhACNQleThNGvHzswtehYI9jhI3eM74Tdqbqn33+g0xTEaOBdj/JUTQ
GtKqHnoG0SHqvW3Nj22cHINgK+Na9UMMAWOH8CdvOyqgi2pUWnAKwn9E9c3stnDJa0eYMRyGpy0I
Cl9U3hG/FPpWeeiX85OqP6I4SlcOvYytGsKqHSIrvhD6MHW5I62jD0Y9B4kfW7A7Jc7+GXHfPDrj
G54TkMACduKJD2mMlHRHrcbXOlahTzlhRzlJb+7dLa6qNWfYD9AToB2ZmpYiWQr2RQkrg69xgb0j
RqgiS1LjgFrOg5HX9vH6UVuLmzyMDOpvDMtCxHm5dHa8xH2lZaGvJR/7G8Rp0+ag3G3SUqw6pXMz
0BmhVSbfgPpk1TqKkblvMh8Z9Q8IVOwojsIXcd0dcb3J15/olFGDFRUrmVK0LEJk5kYCQGeWzW2o
A3ZK8rtYqHohcd3Y7pdUDYebLik28pW1AEdhziYqAFel5nC5jig2xYFFxcwXNdM4+dF1iB9TOr3u
3tone25FCj1dby1zDBGx7+ptCL32gozeULyaC8XkHyg3DIA8QJLEXp7Ft2GG78ubjNB33KfY+zvx
vubmFiRldbmI0oJswyMhEj8/s+EMbjDAnZ/5yqQdDOd+MPrtfpy2lgxxqfHe4zMiNkiZMRJs0Gsv
RnAq5mKPJBxKUta+Luc/bZH88/5Dq/J2BgbjhcU7HTXjxajQ9xw/1UxxKfnyaCNoGjfTEZWpjdt9
dQGoSAqyDMZhZUDWaDkKqoNp6puTP47Vrp5+mfan66dl9aM7syGdFscs3bAwAgg5Mtq4Hsxq5n2B
vIKBEvJ1S2veMH1CcZJeLvOW0pGZFKTnQDKRAHpohD0Z7S+XhOW6jbWzf25D2sw0yafCQWrSB1Hg
oyN6t0ThG+7dcxNSnl4oujbqiNGA+0RzBJYK6gW7dhOPteoJcVCgZXmzyY9DLeXjdRddOalu9FGw
2Xhm+PENi6U5NvwHEHSZcnM9BKnrGkac+vnQfS4YgXWceeN0rXvx24T00ug7ACPI6CUMWSIUHH8C
oL2x42vnl6+XQXRRgeLpdBkk4Ip12ryGnU0rVXJs67gk+g68z95qqrcc4DNTwtmzeKSnmdEYQk98
HLL9nH/N2p+xs5E8rF210GahQEdJwH2B/ae/bbWgsaNnEp6xfQqS75Snb5r5Id9qd6x+j79NyQ8U
BH3RwJ0wpY3ZUfTw23Hej/r364dsdX9o3ZskXpYg0rtctLzxIr2MLID/zSj6Q2JinAdKvUUUvnbS
YKpniJInOqUS+bIIEstd0E07jWm0s8zkY6b0T6935dyEFMB6tYus0CPjVjliAPFQp9gZy9PmFPRq
sebckBTFGmuifTT0ymm5WQ7hcEJb0zx4v4QQ07v85rpTW+sm7U9oaw15bMZDJXH/rurlXd6MG3HG
1dljOeGiuiTYYUXbS56jSgMyMSeBnMvz4i8CMxAm8JQgjHiL8R6LrkNFyp5vETDTD0GtDp86FM/3
Scc8oWDKaL9VbYOsxhKYd5VWF4eYsfrbZZqewiZF8IQ4tg+0Dq40BOwYAQqDpt3x45KhXWXqdg4S
T/vAzOafSFIO73vTSe/MNIJw0R5CdUbiNrVJAj37rrUn48GaLO2vHmXefeAVGrJOSKUccmRcgI7B
b8pAybjzCtQq6iwqEPSdW6QfjWWXNrlyyBor2PVD3H1OFCM/wt1tfhwre/mi9UpV7AroJI+20o+H
yE4pO4yLfT8VaXUfIGB5WNT8l2q0yXsd5pNbXhLoR+pxcKg9SEkQhTIfp44me970Bco/+XzLDFz2
sdW6epemo7GPo6m+XyInP3hZlh+meUhQMdECdLa7XgjSdX/CrWIdu8ycHH51Wn1D6869vX6mVoIY
kC1HdJ9dMFXypFQVpkWfoivkC9Y3EVkaqEjENUnLtn9DAnNhTIrKajjq5kg/yu+Ln0YCAVv6yHMV
xfHrPq1ES2isGXe3RQGEF/FlHKsYjEkWpNP8FDY7Gx6PIfpkb+YvK9GSi5juMxV01+ZavrSCaDG9
KBN6NMD4h6Z/zwQscJQfTbYRlVe+eqYmgfCRW8JNIiMR4mIJkiJNCn8akFUPvmTj698Hz4Q3XGI8
6EDuSY7YQKm8FgPKAr271h5pqDnzRk9tbU8Eq85/jEgxvyudKUS9vRIoWKEAZzKpb+QbS7W2JbTP
gOoxYQjSVkowYJMfcztOaz8w1H27IMXqfkvD6b3V/7h+wl4aEgwutkBgux6z7dIrO/SUpXKzJfUr
8/g9zg65fXLKjVD8ct8vbWiX22I4RRUGIzaG8OM4fW0YXbruxJYB/dJAWqHXHXeUCni/Ax5FDWyj
k/Fyz+HgpIUh4ED0TOSTWw0TE5GUknndCmA/dcjtNuPaTpzbkJwoy4lF8rzMt63x2ClPVbEc8hrO
pmTeWK5VbzSBN2UiioeRlB9nSZkAHeYZHcdgArRd3whhu79evyf0l/5jRC5IVaEyWu1kECGRlT1Q
TRrfeanlvnuLFSiyRdRHdkpyJVy8Eg0O6muG26CvPu8a99d1C+uLRSmdWvfzN3J5tvjS5yhEuden
r+QQGOvxRmm2Cp6re08F+j9GxM/PkvwatVB6g7y5h9C9E2+KXO2OqTIcKuvxDe6ABKK2SiuYMt6l
pdlt0z4seEjOE3V7/dFrZuiyf1438vIq5nNBXIAJdgZVPfnasux8SnNK0T7K5Luu8HZogB877VvU
Vfu3fZvgQQW+Cdo7ubA2lSMYrV4B4Zh4+yTXdo5WAuLfgh6ungPRUQEdQk4pP/k0tCespYBZWDG1
PfiWyUXTt/x8feFW+lU4cmZFusFqDWxNlAIDYFJFlNjFYELPeF8CED3M2mOzBDdVmfyJ2CMd/PrT
dfOr++bqxDjIc03XFT8/O4ZIzC310ME1zIEXz6YwU++0mvncvkEnfmvCbMua9AhY6lEb9BpQeqf9
RAjveQijAwWVZeZ+4FO+7tvq/okqL6VDig+etLJW0AMfQ/Dx5FgfBXgsTnl7Yu2/syL+irMVHONG
yRxYIk5pXO67/kmdWqTLNrZpyxUpWohG9+AZmXISkcKmzdNb004fNzKD1e3h24XdUegQyCMrYZmJ
h2+pnAQXTYZKJR+v1zUHYH2RtsWLteaSiBSQwwO7dg1p3WokUzs1oX1h1Z/6KNoZ2eM24+dza/7y
Scik15kVaeFsyIaZCG+4YmMDvfe4BCWQd40171BEyN4xVzveBU6f30x6Vn2xjST/R5+X4VvaZ8ZD
nJhbQy1bXkvfmz65dom2bHDSik8MVNVAlxbC8uuPJKMs9IZAfHD2JSNOa3qTp3O3RMHnZP5Bb6N6
fbbKup6ZkL5kq0fUEASRcjKSj97yMTd/MES1vH4cGSvsH4Vc8Z5XJUeiQJudenJQXx/qGwgkdoGd
H5otkNTqnpxZkXzpQ9XJltGG1B2CTtv1FwfJza224LoRJouAS7IzMqioNAcAX70R+1aq3Dag1qYx
PCBltvEkXjVDp5ZCGMWIF1PPDmSJatGGwclAcBBwMXvfuxu1w1UbgOSp6dGpY8zgMuIlhRNnaW2A
X57VA8Q0j2lLYcKrvlw/xWsZElRs/5qREr02A/Y/DhqgwvFRjR/y5L0Y/nkDDI8zRv0A6hi6P/R/
Lr1B9RlcZDcGgKXzG9uaj0lmnspiCyIpFuVFIIIAh9F6rntDXrQhd4k/WRuclPbYNvvlTs9PEHfb
9TvXecvnD2+84O3W8Uu69xpdLbWx5qtptD+K4SeX7i5ypv/SiDgkZ9ferNtlmzr4E5TvCQDK8s3Y
mtd8Zq18sWZnjkjBG7EIR9G8CoSk+ktrJsTS053BBSgAKEs1HVuIKK063TuV/jl2l6NqJX+EpE0C
7Oh2GWfy5+BEG0wZq1cKEAJSaaDWAkxw6XmsjyEkGbZ3CnqkrZPm6ETlvaV0t7bbI0Pt3TRAHgO4
7cWf1NJ2VdrXdwiQbvj9J8gT1FUYK01V0LHsxyk79c0U3Y+zFT9OwML317/ClSLxpS3pKR8Ei0Z/
dIp9xwnQe269+RB4anQ/jKrxPmWq92+vDuaboB312ziwxz+yasi+Xv8j1iLOub/65ZI3Xq96TtzH
PvNz6Z78ZdzPboeMX/L6VijeCnGUZ4z+C1CuUbd23IZ67KtVcspi+34x5tulnO6uO7S+qmd2pM/H
cXN7AKAWnOZ3msZE/56uaDqi5r6v8oN9M29cC+KilL+kc7ekL6kHEF4xMa6casW+jfhEJvVoNdo7
0ELZlkaKCC8vbPHWFBBQ4qqcdocMozdWBiCN0kyrPG3OhKz6cvb7paUzS7ODMC0K/eK5iIFgQN3c
wLFv9wty81tDe2txm1Lpv95IK+eGiifmkZQT4Ol4V32dv/Z/L/Xe3iporR7xMztSqjOlTtmlLb0L
Pe0e1M74M4eAJ6dZev3gbZmR7m6vHJqqnSlcuyFTOybnjjJzY20l96tnAI0Kukt044iVlx9sHNlT
aM60sFylYqbyr7dUsPlQqfjSPEbRgbv70kII2ajr8G72s0TdB4CTONFIIbzbnNYS4fzFcT4zJB2A
qnBzS0t4RQo1HhdoWjdnN1Uz7iNz/l/mSQDbpV5uxF3xa2WzTKMKBXGhBiUTWLg1XCUQ6cEsQdLj
0YtByHTHFOfm57S2VeeGpNhqeFGDaDWsCEVS3jM0fDPZ1quL9NSFNMA1lLQYgJExBoYVuHnkgJZA
HnIfN0+idW7C+3P9aK+uGKVztBZ4KgBXvDwRVaz0St0tOSQSP0WWwCy6NT41xUYzYMuM9AU1XZHb
5tzlvijUiExEa78P9tflDQQ2rJpum8wJks+rsk6Om0CxnJXU0JXiT2/44I35LjU3dmbdmd82pM1v
vKlylryL/KBzdk4knPmlucUh3cIbrIXRc2eMy83JA33JUg1nvOQzJPVGB9UxQ1Z36pdOv3nLOfjt
kxR78qCNvXGxQn+szWEXavbnqZrvRk75bh6Nj28xRqYt+gQ8tqVkUKvNJkrCKPfdod8X4Y98eCAu
HStlK99e36l/DckcfUsyjAqd2NDv7B+dESAhYu9jviFX/X7do/8h7byW5DaWLfpFiIA3r+gey+4j
zgyNyBcE3YH3Hl9/V42kw+4aROPOKKjQCyOYXaisrKzMnXuv3RDwW/6zIrnx4cD3VU0uAAfIGhG4
iqJrXUk2juqqDd5BUOfBxELx6twbJmXQ9cJgMUKyC4SD0hiCV+YNCzkxIvn2vNROOLjokc5Btk+y
bldan9r+12Ujq9tyYkTy6zlCpqsK1PSYgeoT92kdOr44QSARNj7auim0XYTWIS9vyZSiM5BshSbF
EOqYDrRzEXrEbZtQ09yICqtXgvHbknSC3DKv2nyEqVG1g10AYWdZvX4mieDGzCClOUA0NKXOPSCr
47Kbi4J4YH0fl4fSCP0u34jUq15mAloXA5diGOTcRmiHUGeCwj0O2k/qCDvVuw2im8v7vxrXHEgg
edMjVSIrVSiR0Rl9XYZHt9q5+gOsC9HT+KfmXXn2RlhbfTLA4/K3KVDF58vxpqJTwtpE506p3Z9T
Upe3XRE2frF4yS4sgWaoJdqHoNwhIyzMaj/Zc7nxbln9pEJsnGkny+TP+W8o9aqYzCmnVLYU9JIs
cWrfQMiBb5wYEQfhpLTQw7kednGZPhOFtou6o/8KzoKk9fLerR6oEztSwjD0lhaXjp1w+S0k9N9z
jvBozAx8buljrx6oE0tSztD1ejtXFYX1pQWeCCNla7z/d2uR7iHkwKK+CCua+kPtD4Hte8wsNolC
DWRrFmjVB4DOU/4lAYeZ5Xx7Bs5UZ+UzR3eurqYO8awhu4o6a8PfV82g9m0KBUThcZKZ1CpKK6aI
3Xc92CzD79wrc95KGld3BggMFJF0YkGNnVtpCnWZ3KUlRox/1m7ib6bX68v4bUD6Wux6D5OMRjGO
MlxaPgIbKtBWfP3uC+A6nRQm35AMPV9FAjF4ZChGeiwmpsxUmDjcr4LR7A0gKMbMTgxJR6ad7Taj
CZkfs3zYjYXyrp6TnZVWD54VvyF6M2rJ8IkNXxKcCedrsgmqapr32bEovF9pqoW+k7n7MQj3l7/d
WgMWoSGwvcKZhYaaZMjp9GIpO+D/gzfuutB45+X6k2Z19/2o/moL7XM6JftlUNUbps5vR6vc+AUv
4hAYNkr2NGvov8IDL+1ePCyQqDiTfojtePDnhFHj2Gk/VPHMfLtpbMlAiD06e1liDmFmG0MM679E
+2t21atZqR/qMAcI+NEoIr9J79TuXbalPfDC+SVTkvNnKVPW3pzrh6j8sNTtPi4/0p64uryB4h95
sR4GtXlXim18gWVro7Yt5kw/LHl5PdVPzF6+YYMsgflmDoWKhly7R2yg1zRF0w9FrHK1Dn6Qfgcz
ui/bz5eX8vKOFx/sxJLk9GXcd0Hnspbgl+P57bJLm12S7iBumLQbG/ozbXfZ4prvnRi0JOcfpmaA
MCrVD019Z1OrcRJjr2vRfnG3hmLXfEHQ3iHawfjdi3G1IdMjJhqwlAU0+72vjgc5lbWxnFUjnGOU
X3SIEOW0ssubZLKDWTuAO91nnuETYMAyLBtm1lwOPSLSFABV9AGkW8OhTqebUawdlvCbN/x8PapR
cPKDo8HdAKG9EE5GDnU067IxDtZY81b+yYAvItCvzeWEEYd3hNDpZgZAOpyxk3pOEqXmoW9/Nul/
tfhXnm6AWVe8CxNACaBHxogcWgNTKQOeeTbMA/aeTnFifnPS7v8B9VjZELJ8rnDoJwRXnHRuXAAL
oZ635sH13nfa+ywPNm7YFccSpAaU4+B5Za5O+ljZwJCbnqTWIUraXe8UO6f7nuSPlw/jqhExYYJa
Ng1JeXR0ShiJ72rwmIFIrZfeC28n3ervBkQ3ry+bWvtgKHGQwXMBUD2VXuCmEiZGrPLBSv1L1T55
w/d/9+/r55fq1JixUSq9eVjc+a7TlZusGTZGn9ecC3QAPx+gNJyn0iFkCCPMjHk0D0Nd+sH03nUS
f/S+eFsNv3U71JM8GChJRqQQCZYC6voIBrpseiqG0HeHGxvexm7Dw1bNkFuJJARuWpnrSB2yJjC8
yhbP+2tjeWwCUAjVfOMaN6/fGhBtjFUKyDSgr/OtGSc1HfMhsw7m0P6nUIw/ljreIoZbWwzhhaFX
B2A25etzG1XtRIlSmNahhrALPXYnra6ZaNoNTbARitfOzKklydEyZxoTvQqsQ2fO4dXszOneVBcU
SafytQkpZkyqCAwXUUwAqH2+Jq2nFaGksQ2XzpfQ/Bws13a1v7w1K6kZRAHEF1INYo0pfTZdmRSv
MSpDQB7qBG0j4EEaxXKhKtHXT5eNre6RxywblMG8feS7cq7nKKiL0TgM0CC0Sr1PqStF+ffg1TSe
fDhaFeTwQsn1RR3GnSBFM3rLONDpuArozZeF6m+yOqwtByYyziiNBoddOt8er8xjbRm4M8EnX/HQ
Cqp2zzDAJinpmh1bcPeZLjfnC8RkCOhpnpncOYR1s8t5ysVwYIgCWZT8uLxBa95wakk6qMg0kMDH
PZYQO2zoMCnAxFlS16u7wvA24s/aQRKeR9NOSBzpku8Zs9mbemkQTq3qZuiQKu6C/ehuvT5WP5+g
ExAnCGVX6bzGcCJStGptXh9oXNWPMOgDzDwk+RaVztoNBzfp/wxJ14OZJyEE8BzXpigKXyuC6f8B
xFg3AokjWnQrdM6jOQ5W14/WMwnisKj77dqRSF2k5w20QyTN4ukB0Yf4CSfVMLfIEsuLWIfwN2Qr
b7q6Uq6GeD5a49L5jVF+MazmLtC1rdrIi9om5xYREJIEctyXxMvZXDuWUsFgzhhqGryfmhv7Tst9
3dgZ2kaiuGpKFIPhkhTtLskrrG6xoJBz+I7qh9n4oCiBQKqHqr0b5mNYbFhb80E+pBh6FlLm8oS4
DexOceyUT9o/BvM95M8+nUKHqtnlA7x2pE7tiAN+snWBWkLC1zvkc+UPz3uos9JXtyqya+5xakMK
EoOleaWjBs7BnK4o/HZP/c1YXlvWNVOFza/L61kLSEDX+M9AZPgFoYU6OJOrDoZ1aLJrt7l2H4Lh
qgmepq+Xzax+NuEHvOchUHGlSNTPHLZkweOT5NAOX6kP+t7w5bKNZ8U5+VgJ9BaeTf74IgHW56jX
A5E3JJRYeF6nFhqSOdqbsJctu9BcgDQlUfgwtcizqoVXBDszaeovRmkMV3kxzvCdp96HCka928s/
bX35v3+ZdBY6q4+9oCERdPTIj+wOubRPurdV01jdSy59gj1keo4s/jabjVXniWIdYKBQlOquZSqk
GxwAXh+08NUcQiKS/DYmd2LKOShnrcRxirHx7eUhyX6FxVu8BnFyMg0RsGRWp6lR27bOeA705pe+
/Dinj8qW5uzLUqFYB7FeyJegZyjfkRa9/6abXNaR7+xlx8RveZzr/XIDkXv+hABHsTVdsBqqQO3B
1ib4OWT1NzHoPqWzah0W5zvjSKX5o5vuXP3qssutOgPsp9xh4ur3pCCiD4mq5M5gHdwErKIG6apv
hggTlMBdWiMe94by6tld8SlPTEov9qF0rMqdCuuQhYs/zcyC9M4ONsdMd3ebTIFr1/RvY6zyPBBr
amknYYr/hVH4URmNz3W/1Z5b3Si0UoASk7MxT3NuAqJls090HrxWfKB9Sq4BvqqP90G1hQRYXcyJ
JSk+2FXe52mLo3eFsUudYq95W46+tRgpd0KMA20ZK7EPtvvUWvl1hNal0j1607LRgluNdSdrkZIb
01iqyl0aopBu7XT1D1c1diSpb7iHRZiDdwd2S0rO53vThFB6ljmvUdHoA+FSlKlfvymzhV2M16HN
9fiCJbILdQu5W4uXqGHVPm/vB9UI7tu5znfkoq/GC3J+iEWQcsE6QJVQfNmT3KKe9NJKeuQXGG5K
kx8QUbzppXNqQnjJiYk8Yow31WwbOoVvJTz1SfWjLR/qVxPvi5VA7kQtkhrhi1n0TnGHWIWe4FAE
y/M0X4icgDE/XA5xa6fGo6pCZdgDMCgHUs0N07HrBCc+Wknx+IQa1GUDa2fGE7yFPDoAAsjvzzBL
pi6dMOCAyomy7nn6kakzl4LnZUtrh+bUkhRqaiXR6mSErpwZIqYsIQjYJPdeXQzkMDALcptS7zjf
ejevMk1vHIcYM15xYsr4G1QQ+22VpFVD1IjoJT9rokg+BozdLLK6BTaRGfEOF3lflMmhUNWnJh1e
n1jxvnAYI4JbTtDcni8qLCam5zx2aOndK6t+Zw7RbmbW8fLurKyIKgcZFUxasDLK7aiga/H1BR2J
SnP2QdL5g/5Br6ur8A1tQ6FwSToC7OSljMAyofg1t6hJhEzXw/Im5CRoX28WVlbcTdAYQlNMNs5A
jhQ9+zSoyEAG9zDShCdrhmI39yM8+/J32zAj54jZRGtMUxbnEFWlHw639MLgCdsY3lgzgvISvQJT
6FbIUSALG6rqYHkOufrB4pwa7fdNBvZVGxTVdOFpiC9IydQwq10yuZChC3CbUKoAVrJpZM3LoGv7
nxFpU1zTaqa4YTRGdZ8Kdd6l3s9e+dbD9HJ5V8SPlZ5JYI//scMs8vmZ6YzJariQncMz8jlR9uqo
7cWcZps+xeY3Zijf4AZ/8z9apkeSfW7Q6NQSLfQRWuzyRzs/BMAcl83BIvGrX6wKaC0dPApe9HXO
jTSjmndLydEZrbT1PTf4hTj5n9PkUcSrb3QtTPwJiq/K1T8ujvNqtAY9KhQz/mddyq7CvOsDY3Dc
Qx3k13rNcMkALnop08xHV3arw7vqjifWpBSrmAM0cnvURrwB3gfauobxxVL+e9lNVt2RcqQgTKAh
I7tJ3yj6FEDPL64kOPeK9l1mfPDUDVziqjOSIEDsx5yeakj1lJrWeJdTwjxkiuGb+k0aXjefGy/Y
x6rt1+1ye3lRK68iqDJURjafFdTkopRXt5m+wDl3EEhvpYEDQNeZQJ3A3j7q7a/Lxla/INOBjDvS
yHxRk9LmqgiYnvoravQQgIgsCAmKTVjs+qp+G5I+4qRVwdiQnR4S9O2yuyq+YnZmNq7qLb3nlYyL
z/fbkHyS485uQhsxHQWcWJjNN0nQXL/ho5Fv0WCmHE+UOj/HdUrKGI6m8O36XdI/S8SwbcfNj7a6
O2AvaTNSIH/BqMoUX0SXfqmODT2SMo790hl3RXKsgsfLK1o9rSeGpNPalH1rxaPWHhMzvQmq+Kdh
dJ+qqtzonYrr4UUAJFel/kmRDeaH8w+HJpxSW8HE3mjmtZY2tQ8n7p/Fol3Ni/qJpt1DtaihHzr6
FvR71f1OLIsPcPqoMIo6MxukNSITDtBdC9XEsleD781GjXfLjtjREzuD3QauMkxCOy6Cy+CQKvOu
sLO9ixyeE3+6vGurgQlIJD17XOQF7KRK8yxdGiK61e/CZud9AzKt78N91u8vG1o9U6JXR+NJSMhI
VwdkHekYasgrKGq60yNUX1+NmheXE3cifywh5SJZmI0qS1pk2nnFhr5m3ag5HNnJzVuW8duI5H4Q
GjoNbSaMeCYECKP+h1kXGy6+6gDiUenSPBH/P3cASo5VaJqNd6iN0leG+zDU96j6JOXjJvnNanQg
aNNLRzfuBYBvSAPLGymeHiJEydTqkWRMjKoHyxuCA7LJokhH6xGSjvMlKb2R90GOZAiSvwhiFd47
CmaXd2bNk4FTkBqDomH3pYg6eVrcduCGkWx4wtkrP6jMvT4+GVGxy3s39cNNzYu1r3dqUvI4tRn/
1sGZy0/1/C3N4xsnu297c3d5aWt2mA1DkJfxCfPFTGK71F4amhDtkKAIssDA+2bzBOg3GWHWDAlZ
H4Hk0QTv3fk2GeOMfJ1i2c/8ndColDwA4KR7S30GyBNqIWBGDACyUh1gKPpayduKPBKQRYOgZFH9
GMJlV8VveDWdGpKcQtOXoi773j00ccCAy0xAuFMb1b+8P2uud2pF8oOCtnCcUf49OO5N5j4s+T7v
/eXoHbSflw2t3bEC7S0agKIqLC3HSuFEVAOuBpgcFe19rP8alI3g85IkgDBKawUcAvy6kK5J15zd
a6PX17Fx0MmFjaR8t+jJu9ZR76JxvI0K490c5M0+dbu9qmfv5lb/SgPj6fI61yIgjxu0ZODUd3nq
nPshQxRjEwCCPBTtlZflt4IqoZnyextmn2hj89Z8HglQm5c1M57wWZ3bAuMeFpndgb5IHsPQ2cF7
7wtxEGXZ8MW1G5AHiwbfJ21xntjnhjxFb0mRJkNonsOdP6ctvAvplhLB6nLIwqF/o4SDq5xbmccp
iaBLozvYXdVoQBXNY6/NO+stFyGDNKSuOAs9HumzVZWhK4qp6Ac9v0kr3D3cUiFZgxQz38BsIpsC
v4mM9NPUammMHhPm0b3J75HrtpKdcpzvWsgztugTVl3uxJi0Hr0b1CFJQjBF7T2SMb4WfrGK2NeQ
Nmu2Ckare4QGGLNIkP7aMn4pnYa6p+alH3qA0SVAnHkEn5f6qvNq4BdYLJBsdIu5PChTnjtDplpB
CgvAfLCHmtbv9N4zopvCrf97+bi+DEuYAR5FSeIZLStdG0k4FKYadvOhNpWbMmuuFwPlxubVagcC
8WUgPAYQS6DMxBaeJMa0L/qU6FgdO2BfcOrulvqHo27N973cHP5lNgeAD0SPoIvPrZiGsvRNY7bH
SZuafRIVsx8jSuHnlV7dNNW01X57GRawB+abRj7p3osUbPasovPcZTkA/47v3TxQ3uU5bczXbxEH
lcI4I+YCmiWtqh+M2RsjlUbSYwM3g83E9CYub3UpsLAhgiLYu+RaSl1qhsJVqBITkoOmlDd97uxf
vw4EkExPcOYyMiH5QGrDEd1b+nKAGfDP3qka34qm0vdSxdhIutacWsDJGHCBjYg5rvMvpga1ndmQ
ThyHqd5BLr3zxKDk6xNjnSYnlwL9F8rE8hSmnbtt5MVzc6xmbd+ECt29X7PXXr/+q/228mIAs57S
TA3VcD5YxpUBd5PLQAhf7bKRld3nyiado47GQKncPoBmuneMPpsOTpb+EZhQMhjcC5dtrBzOMxvS
9pslBAb9PPK5svG7Ys5/TmP12THqQ9ymf77BFMGGqhwZF6Wa8/2v0kILkqqbDvYIrgeS23m56/VM
/zwti6oz0hVZt5ctrn1ASqvQf4Cjt7m/zy0WkV5nRtfOBy1AN6O8i6O3fD6AdtRNaPKIZ9K5hXbg
1drkvXooKfDD0qxGPzLSHV6Wl1fy8jJFxJcXhJhqQLBKBhzThe+rLnLVZ4Bu2X/VY3VfRA9T9U1k
VpdtrbgEeQiBDQcXPKDiq57cCrmLtGHJQN9BqNIMFoNHmNComSAdfNnSyv5ASUhLgRbMCsmk2oat
N1YQh4XG8kvp4+sxnrdSg5Wogw1eYMw3cJDk9qVWpcsSqpVyCNih1P5PH39Nlo2G8qoNcFOizbPC
X5kp+qATBdC/7r9bRXZtTMEuNzYq3isuQDLw24h0fDyzZ1yspt5jjt+WAOb/MLgeM9Nvq/a6CV4t
kQYO/NSaFBcKzYldc6RzlSF76+UPZarurZ6h2FezBT8bQpke4J0gqJS8jUE9tBbEU7xgdBhYEwCG
pIuv8bU38LMKWyTXotdDsV4GSliZGTldp0JFBCOcePcrpFXbZlYP0IkZaacWZynCvk/So2Z8Mqaf
jfqtLAf0erbaOS9J8Z7XQ52RrpuYk5cMdYqT6cNM6bbU4TNQpjtlKa9LalxWle3V3NwJ/IEJ8gSK
s2OZt7ct+lF11F4bsOeNqnlde8njtobU+vp//yzJdxJUNrwp0yHNBifgIq6o1N+0tnk3vZ4XR/oA
Uvidq7KaGw0vXeroulC/CzYhtJMvR6nVgyemYyCnIIWV5yIbw57aImuQEkGxtLuC5gc6IVd5Z27h
MFe/24kh6XHhxu0yTGVL4K1/CJLiUoCE7fux2SgGrIbdEzv6eYAP0grImDNTTSk+PIvwlBtfTHz2
85YC5+zEgFS+KTNLbzUbqWlB7AyXdU2T2KqnfaTajyR8cb9cXd6i9ZNwYlGKIh2K42o9chKCzLwV
7J25p/oop9w2ccWDMAeo0N5ro3kjtOnFyAl8jErj3ouDIA5AVI3/DzG1tQ/NaAYc+9w7Osza5x+6
iKBSUuwqO+ZquOdZeuj6LfbAtavn1IS0l8DL4myq1ADC2uqTPmV/JKn5uS5ezSXLQTs1I+0o47pV
AWUqApPhOyY31eBecJBf3sTVpYgRVDp4UKjItbhkKsykdKG9E3In0A25ceHr/cYDfu2MiZG6f4xI
C9GSOYwHg9i86LHvzs3OyWp/tlrfglHgDesRM4k01sQAshSc1CHISrWiu6pY0TPUkIJEHG1kBasf
7cSI9LgONQf8qqBF1syfOerFnvYHg4KXF7LqxtSM4N9gV17Cqa0mX/QCgQ0FcFZmjkdTnTa2Zd0E
j3bGwpBTl1tNneEpmZouEHUtDU/piWFXfaMOuxbGbR4f/5gQP+EkrVULrUd2EJpNwngvWHfT5N1s
35BFXf5aqztCoik6QJSVZczPUqlDaCZsuyiqVNBAIX2wyVS8+r1OjEjbTsfWgkIYI4MW7dJ88THy
b5bxAsYxxEwCUPr0DkJzUNxE4D3H6MNlIysVSeIKNysFAYoplFHON8UL+2bIB3pMhsZV4SgqrSVj
LG7q1JyvhiLUrjrejD6Ur8a7InPtd4rz6fJPWA0IJ79ASlaKbER5cXA5pSA7GDRa9AfV/Vq+Hm12
vlApGHD1TG2YZHjFlO6s+CoOfqnKlsrBswavfPEKNR/kG5mXIeacf85eb8c+ZWrhsAT5g1qN1T5B
QnBfx7b6uR6q/iFN2/466IzWryv3w+BF/d5qCuUGejz7WlHST/2UtldjOmmP4RwYvsHU3x99r2jX
aVS1uzBvfrXxAN1ylyEONs7m9YwS2E0yV6iGeYqz0yY3ue+VvDu2Y5HDgZxU79ucjpXfUzn1k1p/
HdiW+r9QUmVQEeSzKCs8u9jJuVZcYyrmqcyPdf7LgJ4OopYlu4mXX6/xk7/NCIVlIE2iHCf5Sdxx
4mt1KoSU6OhClJp86Yqfm0LB59HjHzOmQ/oEFx4DVuc7OFiMsReWmh89e7jyFnNnLmQnW63dLSuS
n6SqOthQV6MsZj4Y9le9hE902DhY6zZoAgk6HeR6pRCFpuQSZBbqZZRgriq1vNf08qFvtup95+f3
7w/2XCKjsw9VgvTB0rzTtLKFs9TpNJiumJS6raFlmcqr1+8/bX3GEinHUs+WcrnEKeIsYXbgGFTN
zoKElbqi2j4AfPx3dqSELq/KPC2yrjw2tXdNoNC9eseAlt8lvy4bWtsfWgwM5rMkQF7Sh/PsIraa
oC+OzVxcuTD7kUFCpd3sL5tZvalOQpLkBt6QJnExwndmG9ljXicfomSLUu18JQ4tOVbx24QcAcra
QsbDiMiBUl3wbQ73Zhp8js1pi8r43NdeGpJ8oJpaGrkOJRg6mxCf7Zzxm5s/vAU1cL4gyQdK05xU
PSm9A5W3+x4xHDsO95CnXAuQwuXtWf92wPpFf8Zx5PJLNFec4AnNX0dPF99EyPu2STzrD68Y31+2
9KzP/eJygm6KzhndTTq256EtXozCo93DG60x4Jvur1XUThJA5DGPL4HAtkflHixLFQ8fQOfosG6F
anwvuCKazLoJhjfdyS6zZ5SdyNFlSZHKivVIcSl0dmg2+0rgTO9qN7A2utSrX/jEirTsZcwrresc
7wBMerYeRvR0NlUJ1w4Ze4cMC2ygdPils4wmaNgtgS2IqYN3aRN8VHPr8+XtW/N9Mc3ChAFhllb4
+e6pqVEpS2Eoh2rUeDjdi5SwXGAlur1sZ+1zndqR4sXQKU2zNHD9LTNT+sGXpv+mmRuvjdW0k7EM
eoSMGzHXLh2wDM7/KVYoPI9ls6td9Y5MZod4nBA7ErofdHRv9br5ZGXR7g3Lg/6ROiT6aDx1zj9j
Uw2wA5caIvaqfVXrzVOS8kzo6q3GxOpnhDgKNidgiLojfcZWj5sw16f06Og/4dsQI3sVZZA3LOa3
Ebm/kioTbV9UlY5LWR66NL1pl+gqi7O3fDNuKCZpQDrCsnX+zUK9agJdgWm077/G3B4jPYl6Kxic
HyGRRyAhR2iiy8JzWpNpo4xpqajV2OA2EXStqZNuQvbEIfwd/54toMFED4dWESNusgWgEJkKHmxE
LKS8SoJoZyIppS3h3lbyvTXkr/pqz+YE4Y7NOBAgQRAL519tnD0wwxA7HdBeyL2fjf0fvdtClJwH
hb9sCKQCKDoBh7CkuBPSnO6obtD+AqyX/Cia7y5xHK2Vy372PEwtfTrx5ehTC8IBUP/na6mCOfUg
dFsYfc76a7ry4xH0v+KXTWFdpUbxa4rib5E1l43fmcovin3VtxY95P8w06Ee5sg2d0Gbersgipc7
J4/cd1GTw6FeNopfdWiGgoXKrpRa3Ujmzk+h+D6g2E5yLOm0z4Kwww3c4ihQ/Lr1w/Ye2vrp8sd5
uQfChpjUBt3KeZP2OY2jZrHipjzm6X8HHUkUHnCOAy30Gzzq3JL4JScvLdfJwjgw0/I4MTTHBGi3
DL6RTK/2W6wgsmHqXDVUzySfcowKyFdclke6g83eYNx4UoNlPyjR9eUPt7o5J4akzUkiOO8WVyuP
GrLa+nhvDF/j1zGo/+0A3MsQvQOkgfvu/JNBjlsYke4UxwX2vkC5ax1lZ2/p0K8v5LcRaV9CKxnd
QccDmP+FrPFZicL0thqpq34GyQBD7cCFXvA9N2nTmp3eFMLPtPLrxLRkXP3ZJxu7ch4lCfAMZQsA
nC3oqMBNSj37MtYGKwxRxcsQQBVo1jCe/TH4UTCrO5X2/rIPrFkDF8mqeGvDGCX5gBonZe0s6Lsm
jd1/nL2iunVRG7tNzDh4bOe2K/3YS5vPl62eb9hfayTtsMUEKmg8mXaNdHu2Sh2m4QwOh/F90z5u
SlOsmhBNByYcqSbIgIFgTF2lKOjBPU+E0kyaaI2FgG7esBLxJgYBoVPslBKpBsYWBEpRTCO5HbI/
pulrtTWtLTKV37H/r4+FAXFQmSAClHB+hJJmbCZ7Fh0OW32vIsEksKtcaBk9z7Q1oBwGHdxuJO3n
2cDfRnmkQExPGHIcyQujBMFTBKbyo14u3i1wPHUfV0Z3e/nrnR+pf6zAUAZclgOlSksDx5Qms63Q
KJ3AKfVfx77aCd3fzlCv/p0lKag2kRFEKZzxR4fJ4A7FIpG+F+OxsDaq7Gt+53Fu/1mSdKCMnGHG
sQJuURrZDXhnk050zBvv8nJWrfC9DDJ4Dx8Tf39yE6mV2/TzgIQIuQ1VOIowr+cJEeQQJyakvelH
g9shwQTYXz+rS3LCLaDN6ip4tcGH+jx9KpzwZBVetzReVqH5baHnoyyP5kha8qoM5G8Xg3YVXj0e
uS/YF+EFiWwwZChkmT9Q1xDbvjkntBZEvRMbUhCo8lTRYcB9VpE3i735oQ1uDYYcXncD/b0WNvvv
4XNd2nVw5GE6t2F+HEMiABJMjDl7yk/r1SyfiEAyWEM9EagielLSetxlNvKGAZujYf2gmNS0LcKs
d+20kdWufDbMQNvxDFZllOd8+2FAswaT6HkMGDwOl/Qqm38Y7pNd69eDtVV8ERmyFEUxxtC+YVOQ
VR0pg07cuNEVnQBQw1n4LolViJcXu/PbqAMtPVuU+r3lPusqb2e0trLrGpDHRm41H199ciFm4t4D
fwMQR36XqlpgkUNQrS/Yv2Dp94Vx/8ry9rOjnBqRc4gYGLIeekjc1z0YcPXTpP1h2g+XF7ISu89s
SB+0RgysDswQNWHQBrPV3VCYuYpIUpa2urtsaiVOnO2d5I96jMKuLfyedEFzv8LNuF1BWluOqoFs
98RD7gXzytiXfWiEcXYc7Xk/Rv/tyw+e1vvtFq35ysUqWLmYBuZmdZmTPHf6qKkCLVwQh6/Y/8Rb
/JYny+XPtb6U3yakMFEvg5kaU5Ydp2jx0SPtmKhPzW9vUCQmTJwsRbohokY3p9rDDkSFAm7S1U/F
sqW5ubUY6eIOcsWdPTUHQhJGN8KKo/c7cR1pzaurOSLsCe13AJmIyzjG+dZYecA0uBkVR9WI34WB
ft23Kir3ib2RIqwuiQcrMDwuvxdydjWMn+DSkuh56oCsh4GlnZ18C5Wtb7d6blBmtRAF5EUhw+PS
ObNHXW3RLhoeDcXyLeXRNDZmi1dtMHfiirYgnVUp37FSN5+aCmkKAbWLwUqSyVdKu5HvrH4yiq4O
4AV2SQYuRkMJIXhUZ8fKivLd4MZfvSD9BbA1RVGxeLp8flaP6Ikxya+9bIlcLyEU0B1icmssbvVE
fy3Zl/A1Rg6ElDcVMbkXoKGjqDHDGh6X6KNtPTGN6WvRr8vrWPtomkr9E+4QlqNJ/my2jRbWCdJV
ef9d+FjWf7d5FWv5xlq27EghLejqDpJ2nbeC+xQAKCXkTFN61bdfLq9nzdX4VoIRBSVnWDfPz2fU
BqBX4YA9TvkfNAaz4WcebFxqqyYor3E9U6Vkpu7cRMm4waKZY3Y0wo9dO1zrY3YlBlsuL+QldyK7
L4ZNyLEo9UAMcW5mMoOgS5K2OM594h45VKoflob7vTLqby2gGt/qbICsZT7uw3mqHpV5DH4Bf+8f
L/+QtZ0TT+S/2HlcuQWaFck8uAqcspllfqpTT/ctU4l9Sx30XcNY6Ma6177uqTkpVrReV/V9N5TH
xPte8ZoQkwKbGqWrRphmFWy2jMHIFafQyz0rctPquMTWB9dT71SnvK8ic6v0u2VHihLh0nbUnMeS
JPmuQX0O+eDWfkPGL0qOdCbFQClsCueOUqJHmhPCi2OrJMwqfuvy7ipPCv8tz6QzQ1K7ZIjmmamn
qjnmmrXr49BPGjRdzI9v8Lffy5GJIQOnp36hzsVzUaaOfnbpE7nv21zgxIx+/tVAfzZTllvFMbZM
3xwoYVnabog3nhRrhwfZXSElraN9InfdDaOqnbl3BevpD4GHmMZwP1vfxk0WtTVP49VCmY4xEXEF
ni8nifp2tDrKmxzOHQM2eer68RaMZNXIc+JLf5NLVnJnJ0/7nHnO6ujB26q7x6oDf91uZD5bRqTw
amez0tZzVx2pFie+AW9ykzR3ptrsXu9n9BbJ4v9ajHRscqWpbXK36gho5aMy1fvWGncQt93nwbhh
au0Ra4C+U4FfuQ5+cL45bVV3U6Eb5bEKo1vR0O+Np7aJb/DrzTrD+uf7bUv6fPXcFEsT9sRPO/P1
/BAQCWpt6+OtWSFfZHZUTHW+mCpPTJ5aTTmBwPIehCK2a9z2/dZ4zVqOZUHXxxtfIF5lGtIxSK0k
scf8iLKq0f7anBdbO5zWc4ptCkYIGXwVTV0XhV7A24QVkP9An8ZzxRcz0a93tRNDMlVfYBYw3fLg
epZAnqv62iYU8CDyug9vMcR89zMBF2/Uc0cbKWibVo+h2BKI/sUXe8Ol02zVm1f3H0f+x5D0sO/q
aGiVHu3oIrJ2Wftfikybcg5bNqQIDcvt5Kg5FSaxkNT8QUq2nZeuGgFICMUlDRVGfM6/GAoRReFS
yjp26rhr3V9ge3aW8uPytqwbAXXCowRSavn8B/3ozTy06iPAHVv/aYVPyRblyJovA9wGHgxKmC6N
+AknZdLarfuBDJsD6X6EQmWqfww6lPYbFf9n8QS5Qga2gIvGRQhJs6U9SY2u78xGY9o2d2vzrtJn
t/PTKVWelinqrvrKjN5P2VDdqUkZou+cJFexGQaFb2fZ8i7pimLvgJJnFHjs7qy4NJHsaYG9pn02
72Ccra+WQCvvVDNvY1hTciXzGz3LMx9Ny7oDqnt5Y9YiDLp+tLZAdZHbSDn2HMTxGOlLiRp1vkPS
YPteXt0Xeu2e4Lklixa/4GRfwoG5kzmfymOIGoXoPDP/ahfuXZRswHVWDXk6AtEAjwj/0tFfSi/W
vB7obds6ftEt16Fm+Wbh7Jt4K5ytXWfAwWCExd/oaMlrcsphSIe5OoZO98ia9moKzGn+NETLfWjf
XN6iNWMISSG+5AAqxdr5BwwokukV2lvUZL1d26V7mFsj9F1KI/HjfuNpt+IPotIMvIV7hxKCZMwe
Ft6OLUA/GJ/2ptftUjt+fS3kzIR0UHuTCpKWoc3rUMLunO627qfbJamvLn+2rZUIdznxu2lalM4L
MBMO6vsaTRwlKF6/M2crETt3YkJvllbhvkTbmEsTJvd7ZfloB3cKR+lNzawzY1K2ZjdDl+TuEhxE
Y5MngWI9ddkbintnRqTLIAHR1CtuHxxo3T/Pc4+pD+DtX+2MTMiTpW6s2ArDSFBeW416zBrvLS4G
og1UE6QlPF/PN2aoJiVLqiw92h2Uekq7s+cfk7mRpv8faVe2HDeObH9lot85l/ty4848kLVoK1uL
7bb1wpAtmwBBghsILl9/D+SZdhXEKI48ER3hcMuqLACJBJB58pxFBzsyot0AqACbHs677GDNHbpK
J6X2cfsbM3VkQjtssgZPDT5AZFFYZRTb9sA2tmutGFmIm2g8w9sZtSVwFOjBrAZtKBeQgj6UyBcH
6Futo2v0CaE15O2DUVxqQMchauIlcLooA3EYm3tANr0xi730HVlTaFGBQzuakZMywdiueLShNX5q
QNqNW40sI1BmzhLVvmnRu9U03kI0VmxFoHgC08lrtkMrheBVVoUoxqfBFhQLA6d7cJ2rZqDM2Zyf
sTVb2oAMAFyjrAMKFKNKzPEuy8PYrt/LOU9W2WSXJw/5PNR2ogBYl9PJA3rSHfLey16SDmV+nbKP
oNw8P541G9qOMVwvn+tAeVr/VTYPaMEu8pX72ZoJbcc0lWMyZnbkMEwfqagTaj1n4s3UZYpLEeXY
f8+VdmmyeEch7Ik21zoydrjbxCxtEotUF3W98m5eHA6e+biYv2R0NUv1XFF3qplxo9r0fchNOfLr
MH09vyxLgQwkbMiBo+gLbKu29JXd5kGe2/lhLgI08Xnt9yl3t+dtLA4EJIqQBkDOEaS4p+7Vy4yw
SqKhlskbo3kgw33drwT9pd0CcBHuLSrVBFHXUxOBga4L0BFlB1aTWKBfwNkxejvzLi5We0mWYuax
Lc2T+9yr8rxGUX7sGugt3qMmL0GDEhj3b5+2YzuaO9edAMszAzeCE7735m8Bv7bZSmvw2lA0F8NZ
PEZoxS8PuMe4eGRk1o+Z3LFhrTi15GXqFYDFAb8gwD+ny+POhQumYASYJizfuxa0xjpjf362lofy
lwk9yyBbNMUVNEQFnN3nxIuleUGyh378dt7MoqMBp4kGFZy2+PN0JHMAgYPcRI+DQeJyinPoBe6a
PR5P580sbRnQQYIuCIlGwM3V1zi6XRbtaBVQDwU/CKkTvJupOcZF93zeyEtaVD80j61o18qKtWFu
yKA4FJn9nIVeQjsik7Fvd47qcGiLW+XYUT2+l160coNaG6HmEiQN8Gif1QiZsuvFZvfB7n8nWh+N
UL9uBj543rrOZ4duRv0hTzeNe99m1n+A1FryP9wMAD1H8Q2dmdpuLaxa1plEB8Ignnp5T2u4oHuF
yuj5NVuatmMz2o5FSTTsBoIKH53JoXTMfVWZV21pXv6OGcXIB9o/vAg1z3CHENmHESG79j8Gtr8j
vNxP6ZffMAL8tunhQPXh7KdO7nfUKMCamYJ0+xn8QekMZtOVe+fidCn1G+Sd0L6hiwOSLpt7QBaK
gxFdII8bT+21b6/M1eLKH9nQVp7l8zCEAchfqjnb5k2xG+x8NxX1vliTpHnNE4vLBwCufw1HW/18
MvAMjEBQgOr7PovMW4uGCXRq3oViRPkm/zBm7icH5X4Ewg+j2bx3U/Ffzqi2aK0MfSoEzQ4AJ+fX
ZjqQq97NrAeH1Wxz3j/UR+nhCYUDOAdqwLhwabG2TAFLzNwOW4o/295tGn08//lLzgHMMHqoAaRD
HVQLQc3IK4K7VXrTQ0NZSRd5YXVZ9uQ3tixoMcALC3UDPFG0GeNpZrqsw9snyx/6KohDLqHwssaU
vzQYpPJsz4dsFVJT2q3ESidzlixDp6J34Y33/nTtZCtn35KjI+uFkSCTqyh1T/er2/V4KYoGpzh6
aACYCrftE+TK3r4ox0a0RQEmj86iqLJDNTbboHAhNj3nH0x4wXk7K4PRAYDFFE6Ah+N2hS0TS/Hg
ImBT6JWttZAsXRgUcht9Vqi2IWl8OmndPLQ+8QD9iIJxm82gHCqaJIB6IVBAv8F2pWhrAMtAKVQ1
DegZas/OPFCJY/ZatGAWwSNXhzpZiduLU3dkRItChjQJHQsGUHKGdnDvzhq+tT8BdOeXaMmljwej
bRyftKDdRlYKpDJsDygBVHaK2LAfzltZijKBElLBGaFkxbSnQ56hXXsGhcKhD0Bgz3uo/WXcWvG2
haGg+RZhBlAzdOB6mldXqI6kpWyaA6kJufZJM9yDQLG4rT0RrezSRVOKMRGCSHg4+trVcQbcsHNJ
2B6on94zb/oy4CpcUWOIz8/bghdASuWXHS0atJCW8Bua1Qez6GJcUQFW8AFSr7s396kCC4yHI1Lg
YJxU78fTHWSSMctG00MTFuNxbn510Iz3W0h79BSDO1E1+eBKow0HTYkh8Ol1fYAIW3nXhVV06cpI
XonSeTPttRoQUm7AHPpwCr2pfMJdAYzHmDnwhLDrgieh3FrFhb/WArEQek7saENqTCi0lB5wPm1w
H8z3qL2h3j7aD7/TCgP2ZqA10SGlGkn1gNBGQDrbFMgIiVbiOs2gPLu6hRZHo5qIUA8B+kwP2BOz
LNkOkOsps3I/BxlUE4FBq6898uDzt5eT0NAD3QWUQlB48dQeO3p+hQFU7NoJziDN7zkEbV356Brf
/LdzWsETju1ohwMwK7ZNJniCIoIieLWCBvH8Ll2KBscWtGjglGaRTsoH0OTdFSJOZROzZmW6lo0o
Ahd1lUKT9Ol0mUPlFZnnN4exvmMoXYI5EC0kK6fO0msVk/XLinbDKUD+FuXp2BzkxKe7gfn9vrKi
9IpXvHvKHFp9QYo7v5eyKLd1TZFolqhL/kYgV0IdngcSBTi9Np+kFN4wMbc9kPC9S//kzE8KujKd
CycSEoy4y6EZFCl5W/OKsKrQiCx7hKLhq2rTrdzH806xtJWODWiDYH01A02F9RIskPvRgZKqk8rP
g8OreHSiSyP11xD3i2NSFBeg2FViJ5qL8DLEO6lJq8PM8s2IG12WyTXQ6Gs39NCegOQfYhAQ6rYW
hkgtOffSwrgZ0+AJC5WkyM6ZebQ5P3uvDz4A2hCBAJ4Etg0sWqfeTlhoNwJ6mjeqZtKCBsAcoq0Y
ht1v8B1iHMemNE8oDezdOffoYUJrJgeFPOOPPqo05wf0em1gBYQrnkIBKdD16YDsHuRIIE4zbhrf
3BmRdddza2XOVkzoAL0yGAcAJ5A24+UXAVxrN+zPj2Fp7YHgh7QDFt5Fb+HpGDCqjHk9eHvNdj4o
ZlRond6DQWFlqtTHnD5JXwie4GVIJ0CnQJuqTnagLZV464djArJ1noCeIdh06SZYq/8seZmv3guK
mxybVdujYzqUJsId8rJoS7DGeu/Ru94JNop34vzUvY4GmDPEtAhbHiFNj962GBo6GH4BLuLyzktB
91vK9zbUyJPRr9/jhb+S+Vu2B6wONIiUgLMWCuwSKGeXUeMmi+bP9pB+EKAvAuj5ciqsm2yV+HXJ
9XDb+sucdmxw2eSdLPBq5dQAKhTlAEmrNdqnRSNgFoP8Ix5drxCBsq2RuPGwhTrzMEYfhnClvrFw
+GGRjgxoo6ApyBYpRNYO0Ea+KTxyhabtG0O0kFtDQ5FnDRdlTi6MVh7mqFpDBiiv1r3+2Lh2Ay/b
YeZ2k6MS4QzZQ1TQbN8ZpP+Egq9IYyBv7Nhuw+KykXawKSe25jGLe+Fo8FpgDwjIC7ic6cEYZrLD
+4ZdQigk3CN3aR8qN28+nd8RS8HkeLxqtY+uf1VHUU2SCLvW8Gc6msncf3PmlYC1NCYlsQOaHwv9
yXrnEVge2tGFwPRNkF6Sylf6Yi0pEmONGGXRDt4ZSqENzyj9tPKzprMLgd1d2N/t9smsPkz+Myij
z8/YmhX186MZE0Pf2gTAuZuyHhIw9O5YQJIR/L8oIGzOm1raahC6+GtAWmB0Ic3uBFma3lQC7VRQ
bVhFxi4FqGML2lniQZzdqFLw0eVo1qo4SUKriRUpV5nmaEaskvMDWvI2SOFCzEdBJF9RPVT5LOfB
AzcdLSAYKz6Al3CVDHZxfbD+oExBQzzO+dP1CZupn9siA3kuf4aseRwa38IRJF3myuIsTh3e6SA/
hCggFunUjiVpVzP0D9+43dc0uzTuevN2DjaB3J6fszU7+jlc+DAVgJctcJ/7J7aXYx6Dam9VzXwp
8oHU+N/j0UkeWNqO0WDPP2UhAzLuFKefIOx5Bo4ddI8J67wHizf788NbdAlFo4ZLGdIZOucItfDM
yYMIw0OGLbcntY0SyPuet7LoFNA9ASWmEgfQaTN6HPGjjGDFs+I22gVtzJ8ib8W7F7eruirD90D/
pENzU+qWNiitQAueTrcig4CD0axcKNZMaMGH03mY8jRMb6RjAIzfmF/oMO/Oz9XiihwNQznkUYDr
her9EQG6EatH9BUAvlL3a2I+i+txZEPbPNIfa98dW6SkASwAfySr7qfgq5s/vX0okGwBa4mDt+Wr
Pu52Bg19Z6MYb9QMETQfbkkZ/HCwY8/bWVoWlFUAUYW0DooG2j0Pafwx4DJCec8kN8itfe4grPIb
JlDyAHu+YovU+eAby2iBXZkLFAv6ZBYfqf3tvIGl/a9ayyyEAOSeIuUWR8tO06wyaQNIbCuvibEB
uKT70jhx2G2LKslW0BhLPnZsTPNj0CdWwDDBxwx6Yw3fK/d55L+x9scmNDeukI9MLQv9zqo+4Bvf
UHBdlddaXPejOdPcmJQ+HUHwAuZgvB/2Y2/R5yYzii/nV2ZhsyBFgsKg4vxBik4byeSR3BhGxfQx
mxuZOQkUNwDDMPq3NxgCUHhkSBvOBOGUzhQmwHGdE2P3e1mzofTeA0Li/IjUB2m37BND2pnWdpA/
6ykeKuiPSWBowPUJoaYpzaQbSVyzT+ftLbgb4LGhicCPLBNKE6e+7dYjIW1oQNhUBInS3wBf23r3
z1krKFBqUaCkIm8nCpL4KAVrUfRBUS2stn0tuBwoioG+QKXNN9H6fDqUkGRN3woYqes88UETv3oR
UO6kL86xBfUNjgJByYI6rKYRD3/2nQKArw7llj0Ag+/zNTXEpSlD4ERDK54GoGfUPA54lcKghAKI
Hexz+9atHlvr89vXXvUOIN+DRkaUJk+Ho6g3OmaUUDp40YY2ne9VtjlvYnHG0PMBLlgXQouBGuXR
jJFmCs2qqaE85At3a9ZJWop4bqm8dic+gn29XmMaW/SCI4ta/Owl2LcH2/kpqyCDq7Bfq3ktHAcg
MAMRMI4zBVzRVoZPXd6h6x78xNNWEW/7W9PeuEh4k9h8bN9MWo1+KbBmKtpRgECRcj6dQTsfmsFG
DvBF7Cf/Bplr+81ipZoJbcogIGtaVQg4flhcqaxZa0FT5cN5R1h056NhaJHaz0Jh9yZJb2ZZi3iY
+i1nxqNhZys+vXQioKQGvhXFaIcWrdPpmgkXTeTmyBJM9TaKHs2s3wAFvnptfrmyvooFkLIBPx+A
EEj3nBryDCR6OwdeUHk9OBxKNFCzQzQXF8LkMZ1+8JLGckxj5PDR2/URyfyN2YxxZBpJT8rb35jd
oy+juWSOdio6pT09oFmpucZlEYjedGcGxYod9TmvBu2jqUKBhZFf104Lm2d0nBqHACh847KtB1qR
Lk5TSLRuyNvfJVBPAM8MZDXwn56ySJ2RcimC/GCgyufzMbFwuzMBOsnctczWom+CRhJBFqhUsPqe
LqU9ycYfaI9cZNruIKIWN8hXUGttJy+65pEZ7fQIhqlB3V8d7Xjco9HWTTOIsW3MYeW6uhgBI1WL
BcmrKpqfDkf0oT+l6E29QXttACKTVaGzhYFgg6FfGA0j6OQItUyg0fDBGI0G54Y5Qzq1iCfMlzv+
SeYuOe/XC/52YklbmcapGlqil+fGbGZO4kqG5N4jxSBig8zegRU5TRg3rAsDJaeVIt/aKLXlKm1j
nIpg+pkAcpAuyUFP2KN9Ufpfzo9yYcGAiVYEn1gz39bFbShamPxuhv+5YnjHnei2S/uP500spY5P
bOjhSkRI8AvYmLbhvHfoZnpnOlv3Bkm6nY2L5XlzayPSXLBxhDnKHMpxQHSiuyg2DXfFwsKePRmP
FomIk9tlNCH3E81+0jhN3NGn1Rvlovv9Whg98QM+tVo64HU8WDi59pGQOdRqQJusmgzizinapHS7
8nMBrMKK468MT6fhC3neWlYOIF9kZbEI71Qdy1nplFl08KPRads4apquCFoskoJEV+43YNHsfkig
8nPeGdbsaJu4bkqwUjktMjPiquMshpRCLPGSSrPdeUPKh7XTCT4BdXeQs6PBQM81zKFJLDGhLud0
F0O+9fxNygCy3Kz1/S0uDqi00R/r4vTXT8EQ+kJjCpLbG5A+duk9+CbXqcxXbOj1sWIceGMzgbxJ
9lRlNMbrLBC/M19IyaErBzf0SO8rRoTv0ho/uQGdcYzWwjjAlFX0XhWX19VOF2OCgjoBXKUaQLSY
QEo8BsoAx5LbKpXlBqSSFGCX8y6w6GsKwoUGIBdUXppPy5BZRVGiMQvk03kJ9KN89r37dSmZRTt4
mgHvBMAgAA2nZ6wXts7YEBTDJvcaYr5Kvi0S90a1VpZdjEBHdpSbHL2fRhCEBayDG/ilBbFKzOrW
c1t6J6xRbis0IRxwT/IuwqYRvxOBjiyrGTiyPFWsmtwGMznxZ8jt1lCL7Z3t+dVaPpVwiwD5Gprp
0bZ/aqSoyoD3JXaSomC0S5rYkDpQIrR+3W1A3jRAyl7JboZsbXjLC/jLsnZ+tAPSEYO6vive63r0
d9JEcBq2s9euuOSi3/8aow56EV1roJBlwyWtq6IcYqP/dn4WF8PekQHrdBLHwJ6DCF3bNwH8Hfp7
4XVToUU0fntnJd5VR3a0vRXWcxhlEzwCj15UqKr6Yl7TXlyKeoBUIeEB4vjA1Ouh3C06kfWQ+avB
+omiyhDwZICG9fkJW7aChpaXRuFXbcIhF74cSpseVGkvAG0dw582JOH+OzPa3p180WbUV617QMS6
LVh1nCujXctMLrkX3iR/DUbbpyB1SQ0w06N/gT9DWsPO78+PYnGPHhvQbo6ZlD0TEBG/EZUN/Zuv
g3BipRQz204cgNNWcatnSIT5fA0iu7hOaMlACxwODdSnTh07oFZdpBnqiJKUMdqFx+amoBfnh7cU
B5CsARgNLyaI4GiLROrU5FlJ6Qv40sY7tmS7zhtj0/p63pAKKPrlBJU8qKMCXYx3prZOcrJY3jCA
Q6xmQ6bdvbwg3r7ZMJkg9J03tegStmJcUckJHLmn81b04xQModLBYWnchzzh/sN5C4src2RBm7W+
NfLBTUFIX9V7lMnjzLyp0+fzNtZGoU2Y6AfeCVXW6f0Q5DeCbuB1a7tncSBQ8YHMEuIAkCKnU2UN
HK1BOfL6lesljv++AqFGTprfWZAjK9oNuPN7JodclgeLhwdeFntcyNYYaRZHAjEMxXuOEr/el+OM
5VCZ3sQUUxjO6xDPIjatnDRrNrRDM+8qolpVQeAQlBvUc5M+e9etkd8t7shfA9Fv8UXKc9crsVGG
+lPkjwql4EBeK6/fXgVT8k3/njC9VwpI4tl3oN2geAkV6YUYy60HjMd5L16cMkRn5AiB44Uw0amD
oZwzGUHbk0PfBnHEonho6tgtVpBhS1aADgTyEeRXCJSag5mzNTBmlS/XUSw+AT7KfXs+DqAR0CqC
fwhqF3qgnINZlGOJNmF1aEowhaHVA5RnXpRv3j5jeJV6ChIFYy8aT0cXT+G5FYOeGiQorE+5mcZ+
dYfbTXLeyJKT4aORdQEoAZhX7VDrw7GywrYlB3cak9BMNyDjddNw68y/kfWDFiwGgsIRMqemdjur
gbfxxhT1fLue4rJ9Bjg5mcsLnq7dM5eugceGtFBWdZZHQ2iHAeMV7C3vwo++O1OzZWxnVStbZ3H2
jsakuVsHihXfKtC23fT+wUWDcxPGAzX30bSCKFv06yND2klmZ72whNFlB0I/qieCkqUo6dfzvrBo
BM6G8idIwFHROd2ihj9AY8eTUBKiN2imgoJqE6fVWtVocc6OrGhDmUuLRcRN4XHWReX86ZDEnG+I
/J1dCmQX0r5oWkF8Ox1LihcN8VO0mY5yjBWiUPJnUtUbOkQrO+j0eP4p6YbeMnwgwoIHtWPNUj6S
rnbK8YaSfNjlBvf3pl+ZKzmqU6f+aQVhEygV7B68CbTxkAn00+5EpxuHPrLuWebvjTZIwsZK5jU0
2QvE+dcN7actVAAQrKHzqUhKT0dEqbR7p2+nG7mTG/dq3EQxHlS79LK+kMl8VcdpbG7KDd2gdr0N
V6bzhf3ilXVQIyGnAAIjSBieWp/r0oWYkJxuAPnCA6tFYYQnGeV8vkR+sYPKuWXxdIciN/mWe3Kq
Yn/kVhhXg1/bEDRmdRYXWVDlcdq6FtvM3Az7GO2GShitG8076ddgQunSMSJJj07Vt6nU/Jw+QNSR
DAF6HMkkLdD5UWFPflRjqci90d+G07siezi/U0+zIf8yAWIXVaQBU41OrzBlvpHKoJ9ujG7c1cF9
H3ztnV1W8P3sXrF6LaKeBgZlDqSopmrZhtoF8mPaiCKQODpKUeOgahw/8V6rDJ+vtxFsuBYa+tFy
ASEn7UplGaztPdJ1h7F1P4x2senTtSfO4jBUTACcwEfPnGaCk9Iw/dbpDr31JXefoPBJipVtehrc
1EwB1IEkInYPmlvBoX/qvNlYErszrBIKRVMym8UTtdxtOLr7sl0jD3w9YcoUkkXYIoBG6Dl5o+qc
fMZN5BDS/qlqymwz19x4063t3+P5ZUQbT4jMkIXWP1D107sWnSqNcTc2a2+PxUlD5IScMq4hgEWe
TlrvgnilMALw7rR9wgApJQYOHmOz6mOvHQBTpvYL6rZgBdAVPisX2FQ+AO+lsMWi6/4jWrQFIxiF
o+i3gS5+pWAYtlbltKZAY17fbELz2kXSY7Ugs2ZEC9HWmNlzb/vtAb30H0dWb43Ce3LFGlPRwsqc
jEWLxdWAlkKISDUHbuY73Kch4V5g6lb7Mhd8GXZA5KEY13C31s5Q5nqpE1KQ4k5BHXusQUhfKdgv
TpgLTJRSolcH26mPlZkFHvEBLedOddfRH3PzVYKw/HxUXhzFkQ1tUQrTF3bdo5HQQ/+qZz352cog
1gxoyxEZQ90PYd0c2pknlffVfVtryct2tyFW/dcsaWloZg8401KMgFbfiFdvs67YFDhP+fw2YovX
lrRY3E942LrUwy5JjQMfKxT3HPkZNa21+uiiC/8aks6FVvUUaDWvbF5afuHB6X1B7qxie37pl6wA
Pgz+YKg0IW2rOXBXUrxuBOIkOqUVQ9WE7HmHR2G5ckVftAP0WAB5R0VRp7lx13BP8hkJFCDVTIDu
feO+U9jVNTD8kqehIPaXdqnmylVrjRE03aBdimchDfO7YlrTFF8ayrEJ3Zlb9L3mzqC0RCQqYHxE
SyfK1w0JvlpR+eX8+ixt/2NjmmOXjROBEN0HawJugcPwAI2UCq+b80bWJk3z6SjnIOSbcY6JtN9Z
jXFIubFy8Vs2AeoMF+hrJE81PxsapBsde+SH1K/2YzbeupTtz49ieap+mVBf4SjtYDcTOCYE1gXt
CaDA8+IpfATB88pcLVkBNvUnbhBkztrFgs2pHBwJLWE7lAnDmWJHTdJMv7Mvj83Yp4OZrZQC9BtW
BwEd4QnuFTIz6adNvUboubQwx4b0hSmKIiLzWB3ayeyuvAK5rbQXb79d2sdGtKWprEkaGQFFeaB0
ix87y1eLQ+XzeQ/QKh0/gzP0scGbZCJz/upCxp0aJ4SEqlEferuO0NvJdraOlYNCYL6pINZVR901
n56aMfx43vSiWwCCjTcuHhzmK8EX4JxGvwVvobpwoCK19a18i5L/eSuantK/BnhkRnOLoBw7j8xD
efArq77lYJHbpDkT7z1jxMGa4sYW2BNBH1U1XkH0cdhlBjRHUnsytue/yaLbKLS5A86bENfGU/9M
oXfeum3OoYbmfwOI6zFr1oD0S3EWLEhI7wZAzr6SnK/CkfvVFJWQfsWtejJjzn44EOwh6afzY1lY
O7xGPTCTKf46X3/3thWKolkIKni7uWHNZdu8m/LP500sjOXEhLZubGDgL8PZevCsH/Zwn6PyVkOh
oyzuzttZWBbF3gKGVlCtheh3OF2WMDUNT0wpKFw8+3PdVQ9hYfx53sTSUI5NaEOphqxGpgAmSDk5
9wW3vWQKiuAK6mjOZdg23cV5e0tDAnAaDEUOuN1QEjsdUglGGibhCYeWPVou3eRsLZW8tP7AAkGB
HnaAwVUjPjo4Ur+fpqHB8ccdsXVQBC0se9OtxcClcaCEgGQbWuiQnVHf4shKERasb308ewtryK8E
65vdUOfNSvPR0uocW9HGwpF6QRYHmiZVmCbIFYgWvZUfuuY3FuXYjHYH6lCqmgvgwg6qgSKaynhe
Kx4uLQraDZBKwyMereeaJ2cqbRhMLZ68FQRs02yTZXM8VMZKRF2aL1RZIZ+EzjCIgZinqzJIKy14
De/KzR/dXG2Nsroo+ePq/XdpOB6UKR0LGWrArjU7ULRzCntEfgXKrjPwECYeQlCpPL9V1FY4zUCi
SIUoFkIzEDldnTbOneuZ0hbJ9mYgt0KwS6/rNoX5NZIlmE28azYXV/4bNaheziTA51EbQ5Vf5V2V
4x85NtrswYWHYH2wMzO/RJ+62HdR+ifgQmWMzkFjxfUWZ1IJtSNPidNBf3K7FgjiBaggDh0obqKy
fS/r/kMg+ofzc7loBk0vQK4jdY1r6+moXLt2qTs4OGl5c2FnEGyobedBEHvz39nRNiyzq1AIPFl+
VmJEjwaDwD406TjGbzaEs9TF/RjsTq85T0CGb2TA23WHFKSPEf0A1oKYdW+/6AHrD2ygKiwgiazF
hUAYbJYi7A6TNV305UVA3QvbeJ8BxH5+NAv79sRQeLo8AZ39lDYuDA2zs6MDejQkH6edac80bsNw
TcZrzZ52Cvk5YW7uYGBj894MyMbur1JgHy3xpjrwy2aCqjXIR9Cb4YevhCozTvOxqZFNZvlViWY+
y7pia+KEC64NrATCBDwJfL164QfUOg1zMrM7mEha9bYX8+LaWeN3eD1huII4OOZAF6GEb7T4HQzp
mAWeXaO6CERb3aOoUYOZ84J6b372AXCvilhKYFhBEE89gUZEugRUjAo2wTuWKIC/s5a+eD1lMIJ3
a4iSBdrsdL/OqeByxPPi4CBuu8AYQI9sZiubZ82I5tPEj4jl1hgJEE0vcLO53tXjl7duHDyQIHyk
DiKkrvVzNWKzX4WGUR46asf1/Kn3yQa4cRwRbz5Z0V6HevlLl93rt1hft7PbFhFI8ZDnGeqnAINK
nY/N2gm+MGsndrQAGhSlAc5J2FGPcbU0dvpVlCsn6+vLm+oVRJ4XALOF507HSk7aDE+E1Gub65xn
/VXZ0zXs8+JQjqxorlzindZA4QGcn+K+LD9VDok5/3p+/VUEPrkjgJUXNCWgcFAIa5Ayn24XXjcc
9d56BGBX7jLSoIv3W4EanCze8fZnA87/fBv/N/te3f782O6f/4e/f6vqqaUZEdpf/7n/Xr17Kr93
/6d+669/dfo7/3z3JCn/Uen/5uRX8MH/Mrx5Ek8nf9lyQcV0139vp/vvXV+Il4/HV1T/8j/94d++
v3zKh6n+/o8/np5Lyje0Ey39Jv74148un//xBy45qiT/P8cW/vVjNcx//HFHeUae6MLvfH/qxD/+
QFfz34HzUSwHKBqiJmn/8bfhu/pJGP0dkcUMFZWH0tdUDXO8agX5xx9O9HdgXRT2ACwiyHMr8umu
AlsFfmT9HTEcgES89hRtFVD5//5uJwv0a8H+BkD2bUW56NS3eXm5/3IQXLgR4NAcC+wBGBnwwtcc
pB/NOs8ACbyaBE3HC6iCo23BFcVobwsnqpsLJ5rrHsKMjfmU1U6LWropJvJeEDAt7gvT6NnOKFzn
/QACRPqjz5lVJ16JK9tmtIlx2+Pc7C6liPxgY3kN57varVlxlRqGPcSpb0Qluo2IfKwDPJlijikz
93bd9V5cmb0hQP6eSXYNLDMQ0j0IWCEQWXrV15yZ3peuiIQBKqss+xylyPVQ8I1CZq0HxQSw92bO
H0Pij32cs4mYcVeORrmJTDk8kimaJXIpUoyx703OE6WgAlNUxQwKAJygQOlUkhmXhOSoVpngYtqD
NtdtYq/oA3rZZvDLTZ26HWpAKbjK9lXH52ZT5AO0kocxrPrEndPwI/NokCVURMYdz9IyiMc0lP3X
1K0N+z264+oIpJvDTI2ruZ+8ci8oeLgGv29c9Cm7Rf2BWyxD47pf2RSUkqSTW690jK/C8fsq6SMF
hMsyW8wPrTWV4YaXlgMKODC5lh8yFNrmNoYed4GqWNSVYSL8ycgusOhFnQxu3RRbZhYGiGyRsTsM
npBPTFZYYz/Ia5LMhQ0ZxGIuaLnhpk+CZKiC4NGoUd/Z5V6ORs+gsaLrlltCJKO0ixFE2Ub1eXZs
+p2zoPe3wzS0OY0rinByYbJUdB+zKQL3nrRGO72eSEPmTzwyxZc+Q+f0vm1t57bE4fw0mha6NEKr
nEDY17ZNADanjH+YrMDwdmFXzHJXdtKNPkucb7jcpt0EzcbOHp5IMBozmhzzNr81nICKDTYxeTfP
qe1uu3Yow60dzK2Iw5Y7TjxZJbDk4cCrfuM3EEb+AV1YUAMCAOTPSVM3wBjZFZTgN1EapNZDlhEX
nHcCbrsHhJMEF3NXl/kV/g/0ZPHCKNhurFqKZSNZlQI6Fs3pnmF6jARG0F4XokadQoIwEGJTuyzM
kwktSsASMN8G38IwuOFF50c9v6tolMtrcw6cZkfnjI2xAHWBuS24xHvLrKKh/+hkYxjtZOSIdm9G
U1SA26iWYhPaY9buOrh0f0ejrLW2hlUGj6S1xxKsWKZ/V47A6yS0HWom48Yu2iGGRoYIPlOkED95
GbUuGtFUD0HduD1ItcxOXhrCQllqSM3a2hCR+tYh7GvZbClDjTeRbQE4IwqLc4z8qBXEU1mmIjHa
0hPvRgeQxFujzRhK2l2f0wtqhYQm0xwU86amngHFTNbbWTxOwiLbLOijLoZiwhR+mzl42RLfm9s/
RwkekWSaLHu4Jl1TO6hm4Zzbk3YEGzPY/J1gF0rat9teOBNEEce6yi5y06X+ZdQKr945Gbfby95q
c1Bnwp0vwUBQUEjDG2Nw29fhaO/I5NPPkKfBnsrM1v/RzwYxtiVnmXsF5WozTyy/mD928+z1H2DL
YVu8Uj3wFFpWm30ZbQjYtXYa5LceEwOekyTF/ul4mPYJ5aDbu7PwojX2DuGQUpntIWJJWFRtfUFZ
Ja5KIZvgsYVmyJWFsDWiJb0Uxa0h7WbnDqTutyUN+90k8wgop1aimcQMJpHw0q9+ZGyaxXaQpbwK
Imp+pganw7sWzVxs2/de00MAyZvHJBqET3FLc3MvRv7FpJvO7PpsP7UIhpcOLYF5zPMeXfApPJPv
iG0W4y22hvQRN3hUX6tbQrsVTMzluykbDHtfIVtBk1IEnMfMsOdyNzfcbXZN39TIgKILen5vhvD5
69kM2ncuohaLPdEXcwKEL8CpM02t7sDrHv7a2sF4HRBnfAd0ieNeoCfWqzfTgEsgqJbC+sPUTLJL
LAEs0SWiVc+2RRgOhy7sZuNTHabtIaJRNLxjcgwq9GRV8Ei87Fy56YURIa44bUsvQ+lysSlJUabx
NDjdeFF0k+dso64JWQyxnTG6DipeGX+CmMkIdyjOzGI3oxUvjzN/GB9sS/II2Jnh/5n7kiVLcW3Z
X3k/oGM0AsGUZjfRtxmZOcEiK7OEBAghJAT6+utR5z6zdwZ3cGevRmVhGc3eG2mt5e7Lff1r3ogZ
myEDy1oFL6PyPGN4Hpop3pVGxREjBHhqSm93H2LZRHTv44qPKxct7/atu3Hd2hsMHQWIJlSwaKwT
PppHqYrdNj1J7SWV0bS/Ga2TGRBZMrkHI9L0Be1//ltSq7KbPdkoqnAXjrWJSB66JwxT6VwHPHJ/
0w5ytkYvpekft53n5kJol/M2TVZhbvsy3uIW5gTLHQ39IF5nk6yfdFHde8CSBG7RAnX+vpDHQOqJ
oFyAq2LJWh+jl09ykcufDoq9vlomJfPHQ2pVVPxYTGg7Kg+ONx62mDi9hzQv6dahwHATsfVEx1HA
xX+Pc7+9dnk+/FGzQDQrFGR71gws7YvXQ83sJckccQ/E9iJCddAyx1piunzTbIW3F27xqW8oxalE
6dHdF/De4wXZbmThjLMJ6+lsNUuO/z+KP0YuaG5AF9kZF67LfozZXv6YMV++ArKNdJWuvUwukfXi
fuiDKBvNQAhXAo5919X1u6ixV0ph0T2DVIsaPAELfbAWCFMdpQszLd1VFy7UZvIjEyGaH8LSK/mk
BBcfw86R0EQXDj/qo0hn9wRtW3mfwVN8eRryzmVtfwzbG5mUVZd0OXwHy86Z3ZNN2BFf4Ev3zQ+o
EDO8/Od5a5GMIpaPiK559hMQRnp72KKQTb8PCX0c19SyprMsfJ/7yQzNPmCT4pSToXhiOe/FqVy5
u2cyDm+G79srJcMw3OxijvCnChff8qSLfveZ6uc/eGCT3wi8sskdma3nV2wDRuqysD3aP23C2Ws+
MHTcVXEg/bnORa7IdZqK2FajQ1NVpV25FB8Di/bLgZCHE91ccYF6klZdH7mPwlgHd3UdpVARz0fq
zmotfNnMsuxJLQ+phrbkMr7Zih1Jm/5g7gEKzMPUcGaHyQVSHucbPWn0gyLh4k3MRf9umLI/lzGD
s2FO9CJbP2WFbvdyjV2VqKFf2hGYTHFPF9mbH6DZ+jeldZ9XrvTsrjMjjtyC4KC4sl0y6AZfBYRn
+m3P64JHw/LcEZm6k4Cz+VYXZvIvWbkK1ig0QdFvj+Zlv/H9QGyzwnpTnLrdb6oOLJnfppFu4jns
kVevahPbdrGjXZ+mQx6mVdsWC7RROyQ1F3DuIauCJKZ/6g8AdA8pYn1wJ8cjlzc+E9ENT/1IbrZF
JM2ybVlbsDXGfZzGNVGkrNMFBf77XKqyVXz0a4PqaKA10rOiN6gEUDn42JeoZnuGq7xKXdhQfceD
HXfECXW8zxzos6q7zYr1Loo6chXoOR8CHcbtJhZKbNXAcx3B/WYirpUQbTrR9jk64+eJJ8N17kc1
VW6OB9swNBPxxbBefETRUo5Vb9OyEpuGYckIHexepb7fMryLG32MFlWcrN6jo4ErXuB1EQQbIyxN
MRk1+GfZ0A6LKaNTOc1QN5h4fDk4UeOVwKQpqmPGZxPhQ8vWtpyoC++BZ5qv9e6TriXapNFjkvsU
vv54AfvbyO2WP6428fZOdNSXzybPxxPt3QZBy7H93dn+wPYmt+VtqjNt35JuOJ6jjqb+PMahhIPS
5o/wvdfJ7tFtdRave58sOXcw2nvPnJ7hIktSX+e58OP3OO663+ss97doUsLd0NF8FU2F3PLHfmUh
q+eNbl3b9abcTodmW3i0liBMaih9R1Sb/2OsGbsEoeU+xZyQm3xGIXLGo2E1PQKp+Rypk8xFIZpZ
dfkfTsSKndpiGNdzjKcgbwuNPIB0s8GchU7VeJ4hGcGzLvPjQIp1rouzH632Vezwihq7YR2njOKD
n5kYYBnU02kKtQars13hP5KVnxuGurs+FDG2tjAS9FP2lCGx7EV3a0Yb7Cdgs9Om0xrXRXHIJwvR
NL6gk/zqObGvHitf5kQ6HS6jLrA5VemJbIhgT6a+nsNcnAtuPsps/yV1dly9Zv5vnsWhlf1m0wYo
mbktd7ZehCAfPKdoumJTjV3U1cUxpDDThzyrTrmZ66mj20nueUYqPqfl7SSn9DcKyJFi3RD5KbXZ
x3i+1anI+O2iLKyyEomn5Z4txZw/0q9a9IBlVmZrsBqLuEHCj0DOxvKZx7s45THvhosJu4mvBge7
7UpXntAtJ7qKXIbf7QgJSLSJ3PJXRxFTHs2z5jVqgXhC4eAvai/WuJ3R3+vGLd0gAB2HxD66aNHq
BO3XTO6FnFU1cTZckZjFK3iW7bbd9/GNpUo8J7aw1Toe7pHJsWxS5tKpnXh/PA+mPN4w07ILSYbl
PBMGv6A4xFHNpk23ZoZrzBTNd0HCEILs9E+Ik60qV4YZkz6tM9lFRYRPmjFe8tPIw3L2OZfPvUOE
1mFCXMvi6KtBwJDG7st8P3rP0GF+FVEv51pHy/op8yWrJaHJnXN+xa1KVKXWWFV2W5PT4DdzHbnm
j0CK+d1CtWkGBwM+mU++LpJNvg08mJt4iB+LFIeuGwzQQg0QYBy8PW3cq889X9Kzk/5RZeMb1lZw
9yellbUfKAbGSDn8sXg8a0SjdOjQeNIeZjTPfMZy07z373PIlnom2dgsgZdjy1jBf5o5Tttl0rnH
45XElSxljkYwcYI2rug6XpHVke68RoOfQMjgfaqKie5xhW64H+5FOQGBiHxu0Ocv4ZAnngC8ry0V
KQOkgMFwxFQztUmALKAyixjDCRcLtCf0gJq8MilciWtg21lUzW42CLz0E323K1uzJnVb/ztxWXfT
QTfg6zJzXXTWuJL2WqolS840p8erz2LVJGD5X2PO8qVee7qP52ke47XlMRCfmwH9sTqh40uQyujN
b7eax57nxx8O2rtG/q16iMuD9u2I3M33VWJuqDdAXqGeih2ryNydpdiuNt3Ly5HBsLMCEJrXbOOv
huifoV9u4HVaPKmZdxVkjK9GuN/zGKnGY3f+NLr8YTqKpYIMZWqHfCvPJNPbBfnL/SnqVCqqEndm
NUs7V8B7dDsVdLoyFFfsDFoU69Bz0zDYmQE9Gre+9pApNxBfPS1c9r/IsXJUy6BbwCVR7bf1oxwH
1DWAR+cigwdeLtQ34/CDdquHc0q7EqyhGf8ikw4nJ7byKWcjaePMH7hm0w11hfNaYfCpDCOoalwE
DLtsWkLVMwNInnTpsiGUAHG5H1gaXNVdKNedPe5jQbp6Sg/wT/Oou+IcTzN8/+yRyfkWS5A0l7We
Sdo1djlUdhf3iwEoRq3kv51DR3APYKIL9ys9iuF7X+SSf9N+4mu1SRbDp2spE1n1habuoYBC1DRz
OaBBE6l1EuA35tQGswJN6mMdKRAe1nlkQTDxtX5H9lU3ZGGCVBkeSVxcbnMoBmxOq9zmuTyzMHey
ZeIwC7KdV1zhfSRy+QCXhfjbUrAuPalN6e7NDBa4VhHxt0mEwrb9jDn7Ei/4SjUs8zGcsoPJH+bY
N9pkPhuflwG3/g0q39ZVcmMmribAjAGesul41FYo5x+ExBzS6mXvMThaNc63O4VU6lru455do1TH
OT4boQISU3OZX7+OIQ4DVnq2JjpwXi4rGgDsq+REtF/NEEhHEf80paZTw8dJ/zpEUr4myxJ+Iepq
PKl4mZ+jnk1Jq1Pv0X52VpJHwxLfbjtgGeiWrardykxUj303KZxTMW6PGvYduhosg6MfRGzACVIz
43RnuwMkqxAaecsOOayN2CIQbP3u1O0o1oV/pFqua20lssffsIwb88/OTXt8LhGaegtyPtVwTVAa
Q8LejeY2WpJirTPlj64i0Fr0J6HY9OzHHlcwwz0MGGfS6/aLwTFJtx7TXagL7KX7VptcXPpUlQ7W
eWuUvFC8+f1tIWcrW+oL32Gw9DjJXmyOVYmGi+k9jNSEuVk0Lu1/08L/K8bhfyAT/oN++J9Yif8P
GYcU+8BQi/zPjMN3oaT4VPz/vB/cmf+XePjvb/038VDm//pyu/xSKGLr5t/0wr+JB5b+C6HOyOOi
sERKYb0Dcvu/iQda/gsLOl/bUyk0Msj9ASfxf4kH+q8vwVSE6AMWw0YHW5f/G+IBzjb/wUwhbAPL
RxDGAMcAlUuxsvWfzJQekt0ugHMu5b78gE5r/I6FPszTMmQRwuBjN7iGJ9I0DoAABjrI4FQLV+f9
dYAd6YcO+QdgzqKyfXZnGAYNtTJg99sw7DX1Ij5tZtobKcNn4ZSHAFXs5yUdDohCMaNAIqrVA1vc
VCVxPtcr5d1JUJe+D4ff9qt32nv80nId47Ma/faAVDay1IHG8jhT3DPFm0okhoR8mOgIrhOn93Ps
gBpxGe316ula/MyQ/nE36lWMz7nvl/WKaz2M7Vx20+0CCOUrPeX4gzov7rkxP/vdry3jqoQgCdnr
FXSE3SMIxGsodQCUdyR3Mlq6h2UMOQcpsdsnTN2dgx8OUMD9oOo9xnRePMlS0ZM1WXHm2SrUZVoj
I08U1jmNVZzd5Hz6WUYw6eiA4T+FdRxr+LAu9APOVQrTydqTDPy9Wkwi9maFdWfyrIHS/r3IcfnI
ZGli16hQjC8GNyVUjiwlAODRltVJ4Uhex34j860UBLhHFUS8XwbD7sTWMRT+LOq6D4ZfNVSHztVH
uqcFgGO4pt7kE8xFfmBB8IBdM8SN6F7kkkHbvQPWZzzoW/S3Y01R6bKfBkiQbTsN0TyQVe+m53Vm
9F2KScrbJGj6o3SQf9ZCZp29SQuC9giYu7/IsQtRO8CzzcsK3zfKmjJufvWqVKyyZbezewkLiHZi
ZXDYjvBcuApaGz6gi1yzr+2PJdmi7F4MNp9ek1QOC160RBm7xtztDvkWuwQF4bE2/jbMkiPdJZsL
ed7WFOg5YTZ9LiIfPYwGore9gRRR8DotNCxqxR4l4gGwmYKVk/vAoi0H6xSlfsKGA1F/DanrYeiJ
7wb8t4wJqcEITPZoMu6/rZwfV4xXw23O5tCZ82Iy5pAVoF3UYuKYEL4hAYbBEWZm/hrH01A0KJTR
Vw+05GN5i25LiBWmbyUoHb0VYLn6CYOR/feYAYkuZg5gDzZuKRwXf0UWA5nVuaMg/AztXleMbLqK
dzg1LCvscyKwAcffaTQ5hJT3BVZfF/WI1kK7tJr1oCd0CoN3tLUQivPbjQNYf1yMBpqEbObuFobk
mMM6Q/jJG3XUZgtlWtN5/asgW9GCQTVVqiZdaZ0hoBc2xSZtPGOhxeC8/52F+I/6MghVPiNNl072
yRbUHzX2r8yCKNSYCKzgz+bxGEDW3i7/TKMA6NdXRIqI3FQGC5LjtSsUHmw0Iun80GORug3OTvEP
CHCj/JX+MyeXXyPz1htW4Jb5mqoHWQ6YKKRVHWvGfw/na8b8/JuOYvEXo9Eo3Rd86+wj5y7HlN9j
hx7jopBdzf5BA1JHqa/jLp0/w7xFx3nVpNBY4M7X0VdSyZ3fsowY++Z10qtTGI687f/BKWKB7Gl/
HfOia62d2MTe0lS97Kxfyf34D0RiZbRlF1i/l3nF8AayG5ySUv8qoz0c6EAKsGVgXKNyB43KHUe6
fRWcBMBQM9Cu25PtuyU6icQuiX0C6CLsFYnqUgDkKff+ine3QKepFaxt2LnTgJr7Ok5I2WMCxBwj
+xp6DqBgVYxujSLSAlAWAg8X4BwnYNMCz2UcoIJXl07j2sHabUe6T2JCOhhsS+PF9l8Eat7hquPd
ViMW5Ci+Q3Mr/dxmmyjy7xuEfeMGgDLvFcijyXUPFnA+SatxccPcrCKQ+XMWMFVukqWIAUn365jE
fwFaGUgLSCbALhdvbt9OMvtito6e/iVSlZ7y7tB3JBR9q6b50EkjcLMkn6i+UV6nGQbRb1NUKDy/
eYz/rouYPYBwYsVRrfZQ4kGabJ22JsWhEHG1bODiwXkn1tRjMZHwGfr4u9nd4S/bpj14IWKiz0BT
+cAptDwcvWSoiSZ/fa1cVESCrInQlLW6mA4sq0DQ6BGKmoCGh/vHFrl26NeXLo7eEjfi26r0IDPi
mrXGbfsjnUgu+hPa8XCXWEWALq/dck/SdBqbfthZAzCt3598ZMbiji/RNta87DrAoQQYSDYQJJGY
dFJfq+2uLE4xGzAE49EocGe7aL7kBAnkqAgHGIIicSgHzFEUM/Sng3gCkpz4y1IAI3rOhyPWF1cO
NHpPR/ptjwsgSNlEkalXjugb9IycgSuSAofxG+TJ++0soGqinQJoEZXd4RqwiP5V8QCj75yAoV4t
RpzMiwH43lHANyjVv7FeMTxBS0TBZqad+kZ7oNF3UdqNthmNnX4qH4Y7X+6wXvXuBRKb/SvkWrwL
xFA/Yzw+XmDVvtzoBJgi5vmxqFiJ4afIMYTmch0/O1NiANK+HGtlg39eUFYfc6yqiCpGf1/h7nmN
wKb/QLDH596PXzfOjtHp7shJnNwOK0KmnE8QP85icU89UBewd7YOsZlOS65YrfYlO0NtQKtIWaRd
5GFOG7NH99QVyf2KaVZUSYjyqpTBACfNmg78Cx4zB/K5oriqP3aAr2/9wp5pL5fnGURfQwrb38CN
JW2LebKAZZIVOGzfKXrHoG+ug9bFCpZ3yO/JoLYLwIkOctZ9xYcNT4sxey/NNiIFMUlBW5dqne+h
VBgaILyImVpo+pXr1gHnhZ3L/GGxklEl2wacwB3zLaUIhTmcEA9rSQr/sZVsYxV2CG3D2dRvFYPw
OTvlc6anO58P63NkgNGj3G3bBwYk4A35Xs6stiZeXlSyMtaUoFTKds1xKwP9LYu5GuIh26p0CcNP
XCf+Oz58CA8EP24OyeMT7pvyz1qk8IjvbDS9JcfqFFbmwWspJJHd72M/4OH2mEcBlst7Kbr0k6pC
m3aVLjuA+wy8JmjC36TApiUkAfph6vqbVDByOgaZnZhGna4mNYcKSBIehjSNzjQR/K7wvn+YTR5+
ecf5/LItuLI4gIovw3fgCEB5I/Z3jNTMUznK7U/RT2vdJyM2YlMRNyYts2+xAvXa5GEb36PIUH6l
3LiXiQ70U/dQ69V+/ZruwY7myQXI2hdqUcD1kOhyg+Yi529zdpBbNDbDLY2W/N2Wofwrdt32nEV6
Gmra79E5D2H7BSpv+oSdBRpBt0jMfqnlyMOxmnxOIfRo30V4QiNVhtZH8XALvVI4+0VNd9uRkneS
o7Frjh1Hjybme7yb6dD1hE2NrtK9Za6NJuYUqZMDnzMHLJu4FX2UR9hqosTxcoA9BO9sApa+Z9DV
XQ1IDyKmTmr0PtXiUpadojwIIM9ZscXFFfFqWXaL904xgMjwY0hv8btVrzE+JFNyhq6yc48TxeD+
x/XgDyA0pWPI3kLHs+Ob5SV3ldCRwILmoResFdX9nBy+nQcWyCNOK5kv47xGpGVI8vrydwGuPNxB
VpV86yCLGSu6sM2eNMDdtSFcWQKlUBgux3bkvnJJap7ZTLbLLnEdZqW4VwOcjwo90DOfdsRYqZCd
iO728YraM8zPfistMNm1K/iFuk52V1tMZVID90h2UwMFicYvvF7sN1QyHb9kJIZGx4JnLk84AeQp
OcbpPHg0USczitcijrf3bAYjI0wputrJ1Zz7JdseRaTH+3yw81XtPe6IqEAL9FTo6IjAznVgmMlE
bP5DW5shuBH0vQ1QfTC4eI0VKJ6V1MPWxwa6DNeH2oRJlPc26FG/Q2JsOK63aFW1yYj3ZzcexU4g
NloM0sStWk3/KiAOIE+hg9MomjregMlR7SZynG2aJyfAGKjRwfxSe3lc0Uzz84RdZQMSawXsLNOt
5vGhbx02Ye/ycqZtwJVyn6hMcFZzqL7uDklBdAeP7cUuHh76HqtcBdwb8RZmSJAo4al+5zPEFgRc
0Vdi5q5FWOqRoxjy8ErkjAzCIX/hTicf2ar4nfT9XB/56E4IpjI/cTEmT9MYkhtI4jZAMV/yMMnV
AGHGaC5fEp+GdoF9USVSnzBEC4xDYr93YxYaso3RswvxflOs2rcEXBGUvQeA5AGIKvB0yAU8lCB4
jucRc1TMbc18RNDIInDVJcUdUKPyCiwvxae7m/Wip3WFD+ngf0B7YWAL4gOc/ONtAk+F3J5Tzlf0
1GLKHwODGpAuJXhncUzHs+h5edlHFYMH4EpfoUWPmzn16XEzBInhW07h5gjqmTpYV6fZmgBbwxyE
YUJAKQDF1DXfMDZV+HfIB7cLqKxFm0sBwu6nzqFLOxUaXVK2fkGJDLACzqhPnvsULbCzg/hAqEN2
jmhKn3O3wbkzVuyRZBj5s3L/AWVD+sJMCsFCosmvlbBfHMzH+Vjk3kD1FN1hya2/OhmDFEpjdZEc
PCFiY+19N9DuComcRq/4ddkz8McqhNMxp0urB1fermgXEMDAWsTDBzRfK1suGAFH3D+Sf+psHL4B
l8sfonH1j2KX0XXVINgQSej5e2oUv5C+JECFB1stM8pRPCfjd8NdB38RZn4VnJ2zTqw3kyYPdqfm
giI1n0OKNn9GSs+NYgyP5PCVh4BbRTVbSdwZfRsIDFz/SNZIy80Ot+uX7ehDqfxeiWTd7mInx2ck
gAtyyqb+qxjThOkarmcdeUliAJ3g16I/y/gFobM9djeFzPKbXIBRj1ePlcacqwycUPrGi6GvoJZ7
xsIeb7s431oM98jzwWoUlGIGOMNIX0wo/0xFOG3H0bURGEU87B5HtkvezKxfuC1eiD+wC2O3KnAx
kSbnG04hBZ8LEejfTC4ffi8/wP1t6A0GvVE8mWso8cGRvMEOhAK9I1B2M5IUMNJE+gXmvRh+wRiZ
9YfzS6Tack6yPzYuR33ykB7+SYhwj4r06/RVDOX7lpjplYDL26BLGaN7z/PQHJA/fN2YWdUHszeb
3mHQkabodecFUgLjtjNPtb8d4hyDESnl8rZnWTjvJEd3LuNyXhobd277asFI2c5x9gPBdEkNkiqG
3gFpvY6RZwx0V/Tke51F6d2Kg1SLtTweoPz6xTFbgpGAZAn+0hQspYcU1ZUIzkMSaQIFV1uAuayI
KdPzfCjdZi5gsC+2o5rhZlkfYvpj6c7aJPqKw8yK21wC7V6ghNq1c1V2wOi93zUFyThBfpTNAmJ0
4Npq3mvg7F+0eX4dih2s0s7LGiLYvV369aMjSw7ZmP9NxXwbJDpNXqhfPg2QG2RD7YsCn2Y0Lg8S
MgDwtN6ny+Ww+mc6rvacWAzdlxGHcXoH3xrBNrTnz3NIOnlCGUX0b2kVuIgJAuflBDqPn4Z5mb5B
0+q/dVEAQKTDVP4NMVyG75D4KFrKtrJRGXCdageYyVpcawTM48728m5SbHwj6wgNCaSBUFHYzMFZ
K8jZffBspN9TAy/Fk5VbiTQa/HhrcoUnKhDjvrjizDywLKNgjKFOvqwHjWiVT8Q8z10H4REa9xkw
xREZcJkGErB5Y8m1Y0asUBcmslnjiL2Pc4/ks4msd8VMutcQhrVEL3pkoEwF+REs5U9jutHf0aST
op425oEWoaV1vnR3WwJ5Tbu4fn6cIe6pdmYwRbuN/OoMZEzCpH0blml/HuFZ8LGKqL/9khXR2pmF
zd9kvMdRKzVKLfY4o/7AvNkLZ8LthsOikWybEwYesYTrSaW43tej6hOoioaU+ujMtsSHhxz31vZD
9QVcS9DWdt3mwBL2U/LdBOzLn2Iw+OwhG3pW1tRYEn6UU+ezRz6TkD7NqdBo3r7C4CCDKfb+FKe9
5RHgrCQUVxfEVF5HCDzV28pQtSFKm0R8EzKIzi49shaiH0MKYfe33fZY0cO0Ua4SAFsaSvMb7cS0
XIehi46/cwP89rdTcLJvINLeV1MhGTtNoDkj1NmbTQ9hAhYc0Wl960eKvKsNGTb+6zklKdoVetAD
miao3J5mpAqGO8qCWpoYDSRWT3D9A2KFDHUoL3oRDg50fTTg3lr5mP0tqeT44ZTBmb3VjMQYQGk5
9dBvJgs/w0SMwjd7JrM4xQF6I1Qysx/yse8hyHoRGJNE43fb7VcCGtEkDRn6WdVAVA28CLVONVpj
IH/HTQp6LwEaJ/rwFMd01u8hxfBej5Bkwd4rh8Lz25Zv8Xi380Og+JXAV64eTK5AcEC+5eEs7UL6
7x3RtqtNP3eY2rF0p8Ewr+mC4+TWMr5ZVN9lNz0+pf2ZIMxpgRriCPSx2ExCz0au8vjWc27lVS1F
z+5kWHFxQLaCzshhoBP12nlE/Y183ewZ/ZHLHsNgwUdVlIweYZCMlqHCan0KTspEY3ETdTFBd273
DGDhKlFRSQLP+VDvGZTOmHQt7tYq2iOan1aNmek73ZSZmpkDmHsAQueLj3TAXXca84PDjdKMUK5+
xzuWfExwJfPvu4+wmiC9zQ7AmgiQviyrWvpmxl9sb3u+AeAOAFTpSbt11C94gdye3BwOWPeBIu7T
a7QjnxFq/gGlt5LpksrvXx4r8I91dEJ0qrOXuMMyMAkZoJZIB9XIDUEUVMsN0iBo9HUh2Ps2duTW
xmgsDCngfLBBQPhHqv6vpPAYeEHXnZdxzh5WEtEL6SzMoku2rhwqXFiH3KixF+MJjMWyQLMvOtZi
0hX36xZNL3kPAn8YgSrtpf5psadVWU2RIjEb4p6BGagIdcATVpdxIcWDB+mMPt5B4H1dAka51um4
iOo0xe/AYkaa3xxedxMyDotsadgEVRrRGfrOePKuxa44QpnSfoXNqLfup9ekb0I2T68ZFFVXGgGb
6jZSvK2BQyokoBq/IWThVQr+Blfnf1F3ZktuK8mW/aFGGQJAYHglBpLJJHMeX2CZUgrzPASAr+/F
ureu1Smz6rZ66349OpJSJBDh7nvt7QlkxWjqOC/6qviJ9cz82pgWvZXFEtlmPL7qiZ75covtMJ8Z
s4WqyK3XaoBHZdmjbT6uk3CCWRtzymQB/Ulx5e64fp3poFB/Qq2oyFvORmDCnVjRT//L1/kfCZPn
7FffDM2f8V99Tn+RJv+NfPn/oDKJj9hDD/z3yuR+yra0mf5Zkvzv3/MPL5T3N5J7uXJpj1gvaGES
/S9J8uqSsvlvbPQCAvm7uPgPSdK4eqF0FKbrZjGTid7/KJKG9TdbuNdo9qvHHr3S+I8USXTHvyqS
BHHTWQIMoYg6xMr+azhW0UP+TUunbjy1lft8KxZeTNtdzcNiOXkWUtxoeBuZZuZ3Mu7vRKuF10Wp
YVaO2VkHUObGAOLYx1PSKL91eifAvAJ7xo6o3je1/LMv28MyThogPGQ7q9k67AUpNRvV+eQnQ1zc
2N0WR9wgJIFlmRmMeXvOXdjAIjaTIIdbMX1svvEv2FoU/StbT1iCzKfKL5b4w6aJ++pra3lmQMUq
Ip0As7epLKNKrLHapYl8KatNoTuOMkLQfKRN9Hw+FeM2tbmRw3WeuzjEAJncuKnbWWzNHcWD6Eu8
OF3RTPvrwom9VRqUBZ0wUFbJucBLMNvKEbtsq3rbpy0p/MpWQkZJwpTc9cA0AElooNqyqC4MlhTZ
yiIBRCwWUCMLocJHNRnOaWqD0+RuVxxFoxmRlxuwPc2cHuNuPq0Lm7x3Kcc5E+taTKB8jUM7DvTx
nVhOd6ur1XtdICrT0ABNu5Nq6LWAkGj92SszJQNBa7AX+uSNQUEjcWsDs8JPFdadsbZ/ZJ+NHwJT
yz2XYjtS8xrLR9IgDodOrubbiidjVxttFULLWQddb83HsaeES2Kv+uX0/fhx1bBfcyYiR8+uC4Vq
WLF7qkd+YWXPonUvmzNT0KKVgkyvFdO4QphPPDXAzwxWmNUUgOeBPqI8xJrJDLFN2qM2xuNDh3fM
9FdNbjp+4V7dGsK41hR6cTSpce4z/RqI3A/tHkVTu7NjW37BcesMaZurcumlAJmy7LPzSFHl055n
D57BLWrYmxfSX6e/YuWw5MAtbb+d8+lNjNnyVaL58OWo9aBm0BBHsUfZndhuZVTjFlxzGy7pOjUB
1iWk6ClNii+UvOaGIRmj/kHfymAtTfgUKJNPduKKqOydt9gZBV4dDmw+WZBV5gGM8yrtAzTZuU28
arnL6tSKPODvmz5R21MhOjbqaMVnM2nDyD+kEIFVsafeTXktr7xB1DWQYOBg4822JXmozUqcN9RA
Wpo5rHOK1NxSXdR0CQW2pwas8MCKwt0QT1eminacH3iyRYQVzLorzBw0O5fdKSmnDHhr0P10pTtK
MkoiTJ1+KlY9QDRjQlCPvr2ZzotklZ9v1U231xL1C++byWtTXtTcXAous1/TmOSHuGz5/FlWFdaW
sh51NPrAHiUdsa4ZJ2co8xDboLmr84TLfCw7z0ceUggS+hrGcObvCUEmGDSbeGc6ZnaoShaOanGh
/54NXqVYWvke9KZIdqTz81UkW3NSvS0fJsaoEL9O/cxQJBW+RyuyK/R0OzreYB3ZkVYnfq6b61et
GTNjBYHyTfXfRO7Ev3XdVu3b9kS25/PWeOLRywVuhz3csXhP9E37RrxmB265QlqgBstgThmJribQ
LDzY9uLFGb2OUcV7zdZdkDZbr76bVZ/uuB/kA4lC3a7V4S08DUPPTjmbdTALTV1mvbP8WHjp98pM
P2S0p6MaVfGxpBS9rSy1XOQi+h7AfXZoV+VsHu2iQG1bDIaGvPIcJFaBVpWv6RRtJR/basz2HyYe
yePKcYLE0ThPytDdS03eWDR3eDLA3cY+0ud12LnXZTo7R3c0vqLa3TuDqB4yu6r9pRjkacTxEmk4
p05uZSAI2RIZLDY1+5P462nPw2jtCiiys4o9FQiv7VCTtvWSxlpKYSU5zKeK9LcUJ5jRxPaHGlY9
pAOocDPQmhwoXJeoslrP3zhnw1Ut9SUbrNFXaLtYgHNx7hhAHEptw6awjrl7py1gwyqeEGUR1U7M
9YbDpHovSiYxneSajeCtGTHT2pTbXwx9tvuhoNSuKymTneoBnpm2aadZNhxS3lQeGwTd17ZQPTBf
T25FMiT2Ts9K9T5D2+/aYeveq4YKV+pzxaw7x8bUgpE8D3punouhn880QcahoSbcx3FeOT4O/Owg
a8OKctKf3sst/UlwTgWQmPjjEmMJsAy92La+4MYeKiY9zAunqd6iOFvm2c/WcjqlLbOBqtCsp6lt
7cdUzF2Exf8nXRMmTbiHqjCVWxrR0a6+V+jF2fHM7j7XMEDGzQqKjgc1nDgp8XHNedRrSmL3Sq47
vOfeORky7QNZLK3fVlX6u+lgfkpVNBcHm/NTCoL1Wff2cL82a3rkLBLXryaOZtO7puuO5W1jQBjR
M+E7dDx1nppiOedz4fipnjSMoeOZuVqFG3IeRIE0BfZ4ru3U8rkv4qeZkuq80O29mVBhENTV8sLE
Qfd1t0g+8dmhyzeLJQa/xV61d2juyL81Ol3BRG59zp9neXrotOmLroz6ri8b4zK24Ltj4jAOMJPy
pYXjOae1Sa51Wyd3jTZ+ESc3/jaBnFFcRGuCicoOQd6s7UMuveSUwy7sM/K67ttuHh6SJE/2FvZp
8rTc4SlLRH5DH1TzFomGiHPZq7e0cJLz0DvTeys7Dl8cnHfsXFCGr9txWu8cTRmfGljrrtLcgrz0
dS6+jb6tntctxRyLd+4LDtRFUjItBtDk/rLUvVwS8dIzIGDXEQffu1ev+rZbkH6ZdrkMuBAkVcDX
hzxCdFk01b0bYi0Z3rg5yyBHveD1X5Jk1+XV/ArEKdsdsXoWeVd1aQbGqOuhx7fAxHPMRbnTE2fY
97HTHAwwkH05z02kbZ0ZDVOxPOMaSyPANScUi9b4Gb8QNMbCFBk7mk8bec/oOUSip4vJkEKGDhtb
sgw8wWUYD3FoABtFqL6rPxee99ZUmnhSVaPuyHIfIwn3n+9QLmTgjUYXJmtZB86UxqfYdop3E/Ob
UO7EoWf0xEjOOC4kJ3Vul+LkeL0TNpMI58qwKTnLfC+h85jR82GvGd6riNEcdiQHvGAzvDWEyBNB
HbsaGkvTvRhM04MJpuVoFbm6sZFH9yCi1GWdO+PGuXIRhZLLvjaYYGRYftJd3nAQQ12tYeMKi3HP
OGEtxf96ylygtC5xjHMzesv++ukxxMXDbmxbdlO3ubc3rsh/NSddMNvjeqe8xLjRAdH+NEaThmlH
LKvXObmP6ZFSQwfZJxKWwfNitNGaNaGdFoZfa7J+GONtDAAfGJfaszZHphqycIut8lDOldlA5U8J
P5xjh6tTxC8K3ellTfvjvIkXhTn1PXYz10RhmVVUMwHzjcqDoQDFWi62W9i8a65ziOtxvdRFA+tk
Tc6CRVTno02a2niekmzca5XjUuNW1h8TPPFQX8dtyi0y3PUUWRyW+s/Q9ZcJcNdP8At/dpmrCEVr
2ltq97biiYxBIT29F1SoMnvKkVov22yQgKxTlx5H3OQ7mWO4T+a1kry6g/Zk57EK9GqUt0aDpste
1DzAaRtsYn1bWE44OHNKNdcMx7ly2XZ0leigGpgHuQiKn5w434tBGZdvSLI2MbUgyHrRh6Y7QywI
dKp3Xl/1SUqlGYoZdaZAkj/mG6MAg2VaUbUt5k5VafEMLF0EA28LeQ/1lh9UUQ1v7VRRtAPwYces
mnDe1qTYscZ1CUePmQFUv3Ehd8yLqAMFk/cMfavqzOQ4bDUUoKPVD3Izhkiz5+5S5Nr2lGhN/Ecn
iZpRuR6Dlk61UZIoiBYbVHJg5x6vwdnujfSQ2qgAiPv2IaHKeyVeMz7W1u+ZFotluFaj/fR6gkNt
2ca9sEjpWa1ef9oasfxKbMdE7h+0kHzM+cmGeHpIGJLy2XfxrsBi/2OxyeSk2mzYV3H1mz7pSZvQ
NivL+r1q4saC56Zx1KufumSDLNNI+4CvO2rZD5QNG5XzpOOIG571JT24uDCYD2VvrPTBfm5tGv52
Hfi6chi5T8PMFTdDjWubNmIuijEX0cHtcrTwX0pWyRe0FdTjTBfj10myHPEAFi9pUZqfiyb2ndMW
ES8XqQoSqa715HCAlMi/IXjrOwaROddXayOO2fbjsM4W0RFGvBs6s3tdl3q9OiLVa3XlQclxNLZd
H3fVY1yU2SVJGSr2ZZ7ei9yYf7Esl6gMUTplKN3y4FnUwEZXkXzdYynK+uazWGRbsj6G2dLc0Gga
GKx50IixKKuJi45/8rcs6/K6S7gyfIpB86q1VIk/U+BB89B39YsVyXosnzq2xJwESyR9rETdydNV
FkJ6JSdOzSbcqOj3rqfkUcxJ9iWqrD1hHDAe8Hszncb/lvppqs9+U/fQ9A2twaF0FpMYMndc/UbM
GSIxmi3JWP6Mh+Qg6jw/mNXkhnyfhy7RHuaeopyPYwlrDFshY43yQoqKS80U66HpLfGJC1sd1bi9
Z9taBtVQN+9yzOP3mORxXzIcC+pFZ1DP0b2jXFkOmYt3YjdorhW0TUXFpuiURdt9y6lSOKZmnhjW
mJe3YLniy7jipcbQNzAE6thp5r09MjeHCMZ44ljpaRlydJFtLH/csucwyfQGK6udfXe1KUfwHDFE
ppDtcz96OUVjBp/smJs/TW4ZMeko7iq8I7dytaZfvYiPWty/UTG8FE2b+1hg/bIbXEaUnKEGjqQI
asy9qZtKXpiAZwvQqJYd5tRaw67IsbNW4++Srim9gkt6hMMQDWaxtd24avUP7aDkwVBp6MCWsqOr
9/YJN4mfFgXRpLhrL22HHp5nXrdb2JJ1mxHUc8Zf450blLFHZ+6sA3k104kA7O59q9T8KNmSF7pc
zif3Wvd3HnkDub2I727allB2aniK4yL9GZoK1zGDaJuBiJN+T0QRH8SGj90Tor1hd92rzXgkEjGr
lka94fynSn9tmsbYt9WkMZKMB+baWR7CDjvvZt6Ql2ZhhoaTGfftMJJgkw/zHodH1QdWK83W71zc
uXg4hmbn2dV6GVEfsYPU8bLvWzcJdQacOzdVxNlsXBTsE0q2BwsNBKM83tZbc+vak2lptUGVY91T
LXWnjcvos5mBEnbOspUvhiemTzlM3lknIuGiFIYPe0jrGz47+WKZ/YgzS4zkT8Dp4gjyMnzYLuve
o8Io49NScRZVaVq/4JibLyNl1E1GD5P7A56xh8nBpjw2RUeoBv3X0M36A+9V/wRmSj/XJYZLhgVM
o9jVjcx+XC7xDbjKmBH+SMcngruGJVe9U/GBxs7T3CkjzCQFjwlTeC0ELJJEbIFygdI93a4CRAbC
bjzYcvhTud7yOqi0fsh0L4tqnvQ/GgklZbRsekFQuVDoZ4sKlr4YMLwOxZHSqnrFWjm+J5AYl5nt
9Y8cdND5xuxd8wqcgVwLKVLGDfFW33V5w+ZQg+spMGfjmS65foAjnr1drpXGqRTeFhTDhC+IA6k6
LakLAOdN0+8Eio8xizYcxkE1CE11g7XVLD9dc/Tu4zJzP+rJXZmwDIt8Kh1lYhAVg/i5GvJe8fCZ
UUmB+m3Vhv6Wwe2yqqAW2pFFikwM41wdTEkfgK7Udjun4nEBL21/FL5fGrgSeMqZ3e3RpLI7uHyA
Ue0m5a2lbbyRq5GfORin/VBo9mGJq+T2Snbh8+znbmUYFdePJhmN7Ar3vMyPxxVdckxbqEQleQHa
1elC2rzINQhBydpJcJC3ZMEw4Rp2zIpzQGHzmzFc+uWOsg+N0uvvjYlmjJ5hTXZQj94t40mLKBzX
OjKZCIxcychbVHq7Xi/TzlqmIxB97EPUgSN4uWkFOfkjCDmiDVhvr0fWSrr6RPBG1ItlurTK2Pac
PkfmC9071bf6rXqgAj+eVHpm0bE3c9wMF21iPaNVRXpJ55UO6sU22m3vWmm/H7HIHpOK4CBhuXVk
YcD3bUfVd5ApczhOaxsBv6VRw6KosyqVhn9RTSePRW+PDSFzwez8JjHgrbdAfWQc0Tl/A3MSPdKv
8jRhu6XQKdwL1cof1uw5wejV28lKYJJ35ZCeZC5Ytuy2bJ5i5sOEz+0vHJtLlJnuEtBzTdjN5mLP
pqfEl7OV4XiDlWoyNGISNat7rKuQOkvXRw0QUcbxF0kN3pxogTndSYrGk5GX9XPezu0DkwAv6DAM
8KP+YNj80+JCrzhGduWaItJDneVp7O0FMTYn08b7CTfZzT8OsOmT7AfjxPRnjSYkq24j+ognOd/V
dtVFKZ+4b1ON+zVi1i+PdI/DUPTWKdaN5l1PUEqXRWZBKr3iru2MK6xuf87D/OVgStwZQ+7Po3vi
atpoxYi75CpZizCulHnRB7t9Irph+/ZypzwkusCqsCG3B5uW4xXycAyP2JV5b7vT2re3XsXPwQj5
t9UYd3XhqhsyY5uTYMz/JAqzO2rKPIp1YcDVZR9k5d7rqnlitPQHE8Qztp4nBno/qTkZMN6SYAjV
zrcmuRgBj7F127u6cZik1MOkEKoNhK6TlWhCNO4gRXtuCw2LQrIgDSaWDp0+PCxyJlIVIbzY6BAm
yHA01yIL6jUG2ADWuV9yWqE60dTBdQtyp7qTngMh4CMkMWq0u1cpbWSydbOPFmEIp6RIqmM/Dl+2
VmoHIorTh34j6GERPP+gNfFB5cTLG0bcB4ss17BtLHkAt4qZvK0GP3RlUCa5b5kB+msYGGlLk2W/
5D8U/kCHKHeV3c83K9jrnIl7VU7WHpm6xajblL9xcgJVeB0+FJvqvcJ3tqtjNtsbIw2708ioQyM8
rzl7i4lHYSMuJPUOKTgEVfy9TWW+K61uCAuVExxHqpuegMR1MKG4qck70UcjUiV/h5ZJX1vPDRdV
xPRdvl2b8p1ZtRcvNdq7tqpdHyLRCjHOP9OvxIGkj47ytXpfFs8L0VvmE356mLhqM28KyL5vrcfl
vZsdj/+56lAlM+GQ8EKQCGr+sKcEN0Nu5omH0JXTWZ+Bq+jljoQrWBvkgTdzlXORnlzGYIA0vq0z
8wCbZWQtQFD369LqAS2MvPDTRmKAH1DE64XTajwiqgLUe8bH0NhUPWhUxsVF+D7AxieBu2YzJ1dD
kqRJpl+NFkyTNJmPsTnFeH9gdve8zk7UE1HhyyEdTw4kp7nLRT9yzNZlDNBsXrfpSIJdeqKMGrnc
4sSlMG9I/JlZj85bnYgPHm0r0Bze+6XDMiZaXZzoi91jatrLRW3aGvCpr8fCLnTGP7E44mIYuBRr
dbLyeyrxnzRZh0jGQ/2cMckpCAPJzOO4jfn+un6LdmDIm9tcxCsekWbctfm0+qo06I61W95BVv0B
iBM0tGisBJ28O17n4kjcGMattuXGF/0CJDWI13ao9JD5l/jYbH3jXI7NkOvpWRq47twhfSus7kw2
BJFYbb2e9Hjanih2g4lP7Rau1fMzxn0cvYIQyWULqXIr9kJXhEA58E2OGtJ9khKakUyd84brdTzB
cAxhSZv0viDGfDTmurlhxxC0pQFZ6oiwszdS99qwYY3pI8ELWgs91JFAZ3qND3BF2zyaDL9LcJiD
TpyzCEab9tDgINkNa5ox2XFK6pD5mtThl4CYu8R03u2UOYgvDRniu945dpkdS/KuL32rxj+kABod
9ova8ktZAQBlnkvUkOVkFFn5wGCtuXr0e8IFSTH0mgQLSVL6mRZ7D4O9lKecOzQYtjh7w3oWo/cx
Oy6tPg3yctV+JTxE96Wt8MdNk03KABD8txXH6xu1xIpYWjgPIKkS8yPRGOXsaNBTC6FQGlFEFL1r
wjbnZUlPSPfGxSQh4vqFJRGZkAoKtomHfQvPH0zJ0ng7ubjUSF2cI6+0iDaT1zzGtTP4nlFYh5aA
iRwcVWsfCJKKj3Y95zcGIu0HoTC37jW9zrN+i57pcO6V607XR+vY8KFg8Nc3+zJ0LUiBftVQnKr9
cN063RlUniFxQMXRMZcNTLSIb9IcNI0pZMqWEwkVd6et1nAipQTMTTqUwLkO2bcM2pGJYfMyxa35
5KYmyp7B/teGIxrgyB/Ik3yj4O4O3Lwbf1u3RFtW9m+bgTA8TEsWXpURM0vfF1GaEXrvG3v1IPWS
glKNfVjAk33Ccr3CM94MpZPXZ5rtNalBOs+QTRpPHMkSyWAzwqlMcUMlZr8YZo1BfDK+OJ45qFth
HlVNJmZZFTO1Ymm1kWNvzg1YlnFJXfaKxNNgPlWNXV8UjfQrmX8NM9m0vKBnTA7+pzS9qXlkn2x9
WN7buu9+Vx0tsjngLhhq+VkYaU/7ktf3RNLK0FuFx94uJz5T7IonOoAs5LlGQHD7dEggJE0v9Gqk
qmldeKDNPG5/TKKG8HsV2b7MzfFcb5o8ka3gPhDXJ/dGXmwHm+wM/Bc82EhzzJkkKZD4Oq2diVh/
hzey1XfzFYrneE05rlP3hsDO9KbKmDw7if5Lt7PlKHPGe4RWmpHRkr+ROf0Xrdij1AuK7dbEJmJs
NwaYUTCpxvVZfEZhaJTFI+kIZTjXpJgW8wTHOaM6MHjOI4/nFcLFs+VjO5XM2cxhRhPWYsJKAOiX
0diIWEU3nHZDnj4SwjD7s+slkcNUpggbYxK4cAYE/oaRJc4RurudPVbECCzjOO6dSgILlNDnN0s1
ts/mnPf7PHEgvW2nO6K3Zz/MTBg7FjA/ouZSSzMbDrLMWeqhtCrbbS7T9B0OjOJnKFoYyIyavkrs
NSITzSPnkGuF/tUwHxexFRWMjrY6kda0MMFrr7AYZFupeHBcxcNVy6NTJcuBxFLtmJtMAVkz2LBz
CpYoWDSveyzErD83ntj2G76nWzGU41szJeaZmMY1wN3R3zt0xQ9U991BDp4zoSz21qNZgogTbsDv
U14XAR7CAswEZN0Cq5EQ72IU8tknwWABeJIuh1EKNafE80T4lHXU24TVqmWiMx+Atot9U2827MOW
HSh3yZ4to2uz0FTWek+O0HLLJ7Q+LdWQ3lq5pwVtuyroISHsAzGN3QUTfnVQTGVWMkZH9UZ8JwD/
pon2l4Rgeic4fadh4bKwa49uHWgIYgQw4EO8JNJYbkhFTe8cJ6tfBG/5as4LZ4HdBJ2deq+pWdBh
5vM2nzevo/PCjEasHBhBVDa6+xqzCOIkRludaUbmUEmLyJ+Y8u2KWaAV2pX4nU+gdNh0PDiNNtsz
k31aBu+aQtF0Ij/ZUImnkl+FB7erX1PPVIgt2WGqZdk+9hjqFjlDaaYW/TcBrr50iixi3Nwe+15y
DwtNEKN6DdVm00nRRQmRPgcbygz3VIM30WxsFlr2r6ntJY99msHwresUuaLprvyC9c4FTApXWXZO
1A2mfkApH57WzrZAzXPHnbjkC8Z3182OzTYfW10SozWE2xz3fh+7TADn6bhouXD9nvvjpiD/EU9b
ja+ozNB0JnZq6XOxHCutFs8bCDVDwoH5a5neMPEkLtRwa/zDNcW6eJzt9GDGWMW8zVTH3GmOZmOQ
SCC7qC415fdGslIuT0lAYghEt2HsEsJ0eaWSJNuV/Tbe9kWa3TRdz3jLG5o3ERf5yzXLs/IqgnHd
vHvN7Vy7iUUC0Juj5kRVarnHGgsIuanefHPNZdyRHyfQ3Ui2AYTLIDUzLme83tqPy5iCL7iPFUrD
ljSkkOhcZOsggmJL7ZshwXFpib8PmtI0UPRml0ypct5Z6XhESy8R+E0Bd4tr4yNZJzcnA2HNM5/4
1GyF9yyFD8yMB1F3njv2nDR+Li33Ca+BvCyaYz1QJBM45vQ9MzvyM9fIpVtOdv+Le9csutQjvtOb
XIKGquwT2STfNxB+/5foefHXuHYcabZx3RyjS0N4zA6vXNk/ryRBu2P27ZrLKZvyYzu6xR+liIqD
tJTDU8oJFBUAS4HWLMaefDEN3wlgAs6okhlnJYw7U7UrhOMQ/R1/+48owH/D9/2FAfz/KZ5EZ2vO
/wkCfEq/6uUveeiEz19/y38zgML6G52mvCbSO5Kv7n/y0Amoh/RD1wR74VvULQJB/hFLov+NDHvT
0XXJlnTcDP+Uh84fxwDLdckv94g3l/Z/BAFChv0LBEizLQQcogfoSnDK9af452cJIUgXLeDBbZF4
dkdEJtaNZOUnJtDuury45CH8Za11VwZAbOQeT7bXfczt4Dza3ubswefFx0wt7USqas+uuUb2Wvwh
pSTHLaKa82Zs3oXLruxZPcaQii7fFO9whu49l/af2ZnMg6TqhQukvyCUtgmoWJAjkoUss0aLyBxi
2u+pRzfhpPeKgvtotsV5xK9GPgnpZKICtFktdmIGGAkVkpdJS+Ir4bnfDOjG93wVEMX6SpmcQgFd
CIB+T7USLbqq32Mp3QcUCuNYpvorCn/+mmhJRXlIdh9dEOPIx7yLzb23SONxqhtaq7TMSKOrQrPv
xm8OcCaDWZq94HNnKDcv2tnR+/W3MbuZ4fOXWRdZS+eMcWKmxBIFy74M716XlLeMDZT3KrkWaZ87
hEDyKb39MrY4Z1Et7ljArE84wBk+QyV1R4hKa/U5hgL04uK2cEACWi95mlIrQVyuNMo8pU+3CcvY
fSPFsO5QsdPCbPkfOX4RIgzvToh7JkY6bfJidRNX6gESaGT3WJPfZ1U77SdByMM4XKWl3lKR0Xf0
I41iA00s1+ljHbUiWD0z/VzaAZdtZrknHvU648wxfqfkIl82nAa+MQx6QDZVe6zGrruvzY5Bxqoa
yq9C6V9NOq17xj+gYbU8T4XBowdTz4gq/RiqIVRcLcGCWvhA0Kl9qKZxPrSCdpB6bo4QCmgepb90
1kgMhYQywA+OOC9jpnp47Uc8P60HHao832Ekv7eNvvx0EOKyXa7bHrZkaQFAEDj3QPVR3C8WySjS
tDMMMkTahS6jxWOXTkVOp6NPZ+mJxiZ5Sxbvck7sR3vI0puiS7ITSaF21BfX9SlpjoNoM1KiMhoW
BhQ3Y7ndpMt205tMAHGLJlxG4eo2/bl2ke0Ns8LK3/EM+bqVYkpv1xMG36glvSPFKOlXsosfxro4
dH2Mw71WQU8iUFR367unySmQaRefUt36Y3jeOY6JtiPr67gU2S8ZV/H9mAMawc4yGYXSw/uil0kg
nFk/0B8RYJqJF3PlNArIv7szyV3DyIqvkXgxkjqqbjmmhjWFYKdpSzIISExn9FRq2jaDBpsfvJ3p
0VUWQfOxB4Kj2Q2N+NAfnYIg5K2LPTZVigW203KOJdsEQK/0j7Ua5+PI3O2RwAv1Ry5e/SXyzP0e
5gahzVD9RGtEhFnC/sd7hMRzO5JSvBsw/4L0dw3EXddcDyry71C0H1gb1r5uTMcxFKjlLGqt3XtI
XQ+iSPEMSwxzgDTpgQwUPH0taUjUVKz/BoHpg6GY5xPQjPOANs4sSS1Qc0uT8QpqzTXOBMUbuZCO
PEu716lejrkyf2QM/jnnpvanWiihJ0KUUWbN9Rf7Z5xnh08imEU9nF3W4r1v1uqdZWerG8UklVh8
OnPGTzotRJ1uw92aEOXSEMWpF97vUVGKJja5un3rVIeBZd9+6mQRe3kNbdfFzXJoWc2OCoNLlSkC
OUX8SXJX5qTv94VXQWWmWWjUy0zsYOp8Fk39QURmf+p7QZWngUGYpNoUXmc/FHH/pTvFqVhLfMft
48RtgG1osFKSMXF00Y/ibVjs7VbqVvI7gQbDlC5+TUa5x+fFj52owd1rCGMYemq064khHNadX2k8
W7eGbPQ2aMau/s39yECTHRYbJ0bB8VTjWw/7WZqHcevEU894eA9Sqc/U60gJzNi0+TnunSbIxag+
bVK/I8Igp9eYqVbrTym60ZR0ZsjO1OKm2ZzkOd2S+VBmerZnINHpu793SnKW85OLMkmSxTLdjf22
7vMFqel/k3cmu5EjabZ+lUavmwXSSKORi7u4Ps+DhlBIG0KKgfNsHJ/+fl7Z1ajKi24g170JBBKp
cLlEt+E/53yHmDsI7Jo78NIIOUHXeFsvtS7FAQKquOf1xMPsxvMbh2qXmEZovVkYuHeB0u2D51Fn
x8rxsr2f+KwWPX6jhcoS61aBH+FWnecpY03H2EBkxaEYCNw+y6Z5HHKHVkACcMYGuvvoI10MqfWa
Rpn9FQBzcivFtL3FzbTNUd3zheFM6dnly9tFB3PrGw293WeLXLHJ5qA6aR3nR2F40bFUBuvaGH/C
MxqvE9vTvm666Q1pmcl04lA6wfXHM+/sxOpXNUygwMb8nVks3U/RmUzCBP5ial7h3KhdLao3rAE4
sxAa+MTE5vxihxMF130nk3tYVdlNlM28zwov+Y6EgnUxKQYeVJfC1o7z9MGYuujsE15b14yPfjiZ
jUU65r6dTqG5dmH0ow8PC9PFCZgZof9ehUF9KGZB5rAS2Rv5b7GYtQyY8ntq3hm1SJ4MA9hN7+Fr
iXysyajjjFDtXO26GijIgAD+oA9Ft5rbP7/ZIf6RkjldgNfReKAmsGZGaew9O5JLMyo3CYgl/Eoj
MU9/OlopZn1M4Hi3CusMOrlfRI0ewQBMzCbqLvSeQAkFq8KN63en0tlrOpb1sQRyC6mCzaN5pO2G
ZcnD9eHxnK/xeJkr+sHLL9hNcJdrzGMoy2CCMqvaSpVPzcKh6e1gDqk6dQkdCwvNIG9LMUO/ATMS
gQZCCghIO6syE+eGFX5bD7XPMNph6BsEjIJaqGJlqHbKwa9v5PmdiwAZsrbYmDWah0nEL1x01njV
QT/gEI3LWwY2casdY1qgvAz4J/2XqjOuA0bJU0tgGkZ4g0dvDHwTFmdXbNJgtNCAC4ab9M/zG4v6
+GCkgLHBYIK4hgeBOWIiq2rZYodl2T06yF+LIak/VVZFz9xpJDnKR5QqTlvWCWfmm7FlX++lZYq1
kWB2K6WBeNlV+UZVlAgYhW39gKqgqUxhQK/yctw6cwHUvJvrbpvibdyjilUbjKU4fXugQlxNKwRh
C4f2c9qg+y8xD/MfDEkL5sKswftgN2OfDoJ76PfiiGajbtDdo23loOQtjBQL/KKpHe8FriDcOsuU
a6bvOMGlFUYXGk3876Hr8TFNvLHaxp4Yd+x77g2mnv3ceon/5FaP+SGBniMOAH3xMLRsGddkO8be
OPMh0628IBeEkYktvpLl9L7VQqprXeXOe6SIuIU2CkAqqX3jXK7X7MnNm9KOiV7jyjWx3nRVA6i5
11Dkq7ZK7vjXPDxUdfWFUbhd16bT/2qDLHxpiPH97sxM3kOXHksQ8wNEXycWpChACywA8PlPjtnr
MyHVaNnD9VdYkVrxUbhTT6eOCwAn9ztiCOZ8jjzvgRdNMA3oLCO+g+sx29utqxlGs3ttG9Lth76u
JUQXX8MicH52iUR3hxS1D6aHWZJRz1fSmfUaQty7kdfxxvQ7e214/XmILHDCnX1xsiA8jI9FqmvB
x3aaqh4HceNBR2SgbRYt5/tgPFTJ7MBmyXtGbeA/TCsPGYZ66dYKEBkRsjgE2wzDE/BNaPNbvKLF
Q3ACPdH1bbpNg2CLYmofujogfFKkeHfjkDReYtRoM8q9j40CZmcSMp1zPr1NhFPLT/phFcaNdyhV
oF4dhumnKVTNtScKuI66mHUyDkNnWxoI1i0THcgm0VVoGhgK70nUtjjoKGqBy8aZePe12ZBOT3Fg
j1ZvbPqgrQ4UKWVPqWA6apcy2gI/cVHdtHWCeAZ1KZG4qMOcAYjJUh1wOpjon9p15P1Olsrat0Z0
rERpmzym+mO3xRhuUM7ShuM3zzHnbz6z62Y9DPWLyshjV3EHAymrk8+kFNG8sHqVPudmg0ybyibY
p41Mv8FdzVcO8+D9VBDNcFo8Eo1ojUUk8xKJ3wwUAoFXbpy+U9tIAGsKICptIJsgsZoan9HIDvHJ
wLX41kk4DjmmaFIaWX1MdeQ+j0lhLzlMOycZSfs2tXJcubGBSTzFYxpauc1WNpFIsIgOgXUHBsx6
iT63ZPe1j1D43C2AwHqPlBbxRJIs5gvgVTP3RJfCmjIEFI/09Q3SO8F/Fkx/2+YUFYEMCJZhjfCT
B6H37vmzc2u4cngkNYt2T/0UZ9wc8++LGTThoZYYvRYkCDhjZnbnsfJnWXuzxzKgjoRr95aWIop2
LI4v6yHyylOV6Xr4HY1VcHftpHdvimHOwxHjmS+mEXbtKtVFd7XNRuwAfaVYM137MLjMu7d9bWgc
NCLD/CyZUa8zf0z0MgZAcNABjuCLMmZYJ6ycCK7QMhd1lsF9rJso507gtutG6tFcx41I2os7pMXa
nqzuBmZgPD1A1h7Lng2NTk9ZeHQCfop8H4Hi5+NhW4Elgtm9cuaDn3Pt0g8+5KpuI5IiTWD3QCti
n+vN3GGAJ7FRmeveTpW3SqLIxg3H5YMF2U5cKEo52/S2cQ25jtvEsdGvoWvHiBQ/+UtnLUrP1d87
R+f7vqm7DaAmfUrsNNtUVZO8mZ1RrkyDHAnp9gROgcuFxImb7GKJ8KPl0rbs46xeGvx1zxXfXXF8
bXfh0AxPpSrLnIudo14cM8p+RqRWrmnGo11nE91iNbDJC+Jt+oifk+ormZPfHVTrnV1UPxhrVs+j
nf6G3hQzb7f4iVHYvQ5norv2aBtb3QkXDUpne8wnxsJjenKLfR7VAYRaJ4LyBVM4ucAutpN62RSx
cYHfxynFmTBRjwCQf6q0S54IZRnX0U8HDGtAYRe2gezBoW/cepMpTp72aAUATXd+tMUwYO/KK8Cy
R1Q5QOU0PWuCZ8RpPoGj/RbSGHt34EA/Y+N77f3kVyX7cjsYPGGLzhHy4I1zidZcFXcoUGGxKj0n
fgKxMuQ0KkzpgXug3EfmhDCUc8m4FW5qb2x7uFGxtyLYdFdRSKoAHuXeoje3QmIM1JXxvWpWefgA
5rVuJ+8Fn/t4oXNsFQtiUr/d+CGPpKEwr31RplxxU1Z9c6r812jQEw0AwVheJ2J3WPVYejGbvQ+2
Ek+F8JOneZyjHewPP1kAruf/tk2LGo6knXhbfk2Uu7LSfK/dHn5OMRnZdxdyyibxZPxZVo7bM1oC
m+PLHjk0hUT0XvdVQh5hqDoOVrITuBH7CC/a4EeY2HJOBEoE9jvaEG0FJR/lg6gi51vpcoCr/Mz8
HCEVnSm5yNJtVz1yCFMbZcyV+RZnBlpkiKboRj9aQ/7NbcJnQUhw7dqTzZg7tH8EpHG3YYK5TE3h
prbGOV35wpwyBj6dsbQ6D1m0bP2D39QPrADpjxowDKBKMgceJ89NnyfcJQ1QKqhMUIRD0zUeJ1UH
CIcyzr2HuXWk8yXdT/kc360epnos84ic2gAwdSpADXRKcfFWhj6XtrZ3dWTxi4ji/jii5D+yvf7V
sSNxqqAbLbwaHzMzMnfBREMdS1G57x4FW4ygI5dCjRHi+zo0ZX4Ip4ceq0wJ8cCXwAQQoL3fHdLQ
zZNZdpsaPS9NZWYvgOBxRcoBNMM8/cANPnCNJYUWJpUNxjQNnskIVUSgCDgGeaaZOmqDki9chVUW
RFvpFv6TmafBdsZWv9Btai+4coTXqJyeosm8FxRXtTMUEfwqVwNO6XdbeOYNf5zeela0j5rA3Iax
fZVYARFLc+MHjmfnlHLV8fj8cBLx+Dgi7Z4VkJHNlIw5NwPr8ZjH+V0N+p6CE1lmvnEyZa+A51CN
JFP7DSXkVwE14w4mzCRBKaZNgYvx4eYl9NPGT77Ls+ODf9lA4uEeLoGlQuHp6cwbCnf+7sBHPPW4
7S5tM4tbTqHyr2JsgeppeCEXBgEZaMQ8f6Z9A2VyjmZxKVtsFiwCbFUTKDTdNN2TIyvrs8DDfHQ8
J9w4nDHY2GugTLir+5M5za8OSli1oBLWC1cRXYzH8rEODhEP8VKGYfqrExJXOGtEwu8K5rpVIZBx
ZCDsFTvf7LnyMUvEGSaHcqj7F+oI2u8Fl/on+P/eEUeX/zqabNHLGvjd95KSiSNCb0GPja9+4KAY
bozN/RXl60ymw8oe6BnExhRe6PkhlVUU7NhWK2vzRzXU4mx42YtLpHAROJZ+o0sej2FSp+pXN7gl
xYbRaEzb1LEGjD64sVm/MxgzMyGhk9QTIZio5nCHdjqwv+BtdolEGiw5hLbhwTLGavKz76UoxkEh
/+hj/98snVjug3H+3+MT/m/BEfhf4Al//4J/6Cb+39g7TIm8BoZBgV//BzsBRYUeWOkiV/hADP9L
NbHhI0A0II9qSdDtpo0I858wd6AKQAZ9n6puH6GFXfcvqSak3P6kmrDGodzwD4LXtU31oDT8s2rC
ND6a4oHhnk8yAGI0i1nf5BdrMhKG0KVmVijxSywr7NCwT1nWV8SLumVWBMEOD+vwY6oDK1rlJiSC
hTBr4xYLSJh+mfAEFuyAKxgINpuZNyZ82dC+zBY0RGwlKfk6BYuE04RpqxUfIEwVtRsnexygGfPx
JvqAiph9DKSa3pG6NyQ26jMGvJYkKia5SNkVflnQyXhoObH0pFUODijPmjB7PuHXpPBVRrM6pYBV
972JqR4gWnn0iTBh+g7GZzjB2Yk9x9nMIrafY+aVAX5GayCXyOCLEDg+OLyGZNc8amRIcO+bnBJF
IxfmUfve/D6XPnbWmrqMjgL1OAA6taaaSnDDcJ+Ujbkxp6/sw3RTopjARK1VBfn/MGU9DS+uisSn
x33aAftZEvc3m5ySxarZ9mFeP0FkCdb80JNdNcgzHg5cNFGZ34nuNjv2Rn/HjzmdF95MPm6h5shw
UV0eXUe4ACFTMALXqd8ijQgOq3YxaG4DU7tLs1q8Jx7yDeSC6KOu2GIWAPLDK/YukJ85zmbog5Vz
DTVtGL7d/5RMCo9YwtvnoTbCA/O7FDsa5cAnSWXtO229zrAq7S47Zymenqz1oXFw+8FRn2AGACxB
ky2C+iocMXBkCfxu4PtusZz8CDmhhSJLnLe1yalNo9RsISI+2QapvGWZO+l7HqHJ+LPp8UdVHLWb
zKtCRdWRCCSy9eC707aZzAPQgvRXjqR+HpN2OPfKDX96WEGvSG4unSjCwLqeMASSYfRcqjGY6e4S
yTUDZLETrZuvVNXGoLoK6kd7Y1jBzDb50YeYFGdHb2A3J8uxqJ0PPgbslcxAMS02RYWRzuaXxEyl
31FL+DbM0KSrh9U/k6T/gmJlB1G9E8gNT4IzwHVQFWhIXOv7sAdTXTemgOof/ob75R4qT+OfHdPh
iTnTWz65r6EmJKhH77WPST2wEQznquDeFzkXcqz2ruGov1N5cGwTKs5mYk+lksNed7k+2xA3FsJt
CM1w736LmtRZGEHGAD3X0YkSQpiRMVfo2uVaEUFtajGhgaR0Ga4H3brokq++beKHH/inrwzc67bR
LAZZ/Zr8nPCzmsFlDA7Fb5l+gh5SHsD8tHugUPfK9kesC5lxykKSnnaGrwuUVsjiwjlmW9XpcNG9
ps64crCKxWAAkwUb+bRgsmF/eiqxPrxwHL5LblEY8TMQGhXMpy1zHO/ip0H+RmUV9WYqoCJm4Zge
XcJJT4R4CsO3GQvXIfC5QvlBCmtCM984UDxV351B1Euoh+Y2wLizmqbMIlqK+vsUPEZA4AvMdOU4
pb/MR98mQ6Pd3WQ1zlkTfPslrVzsW9Lwz2PtP0xojrF1tfUu6dzFQEnIszN41qOOfb0d6gZsswGK
FRO8vzZnvEsxJqqtKGNukoYZpVc0KgxLXcf8OBLvpPBZwsIQtCOZv4OcbIs4lZG8ZDJ64ezc8ahT
uzepDLsmQs+uqXu1TFsI1wGYqLtDLe/3GEAeScUheKkNh4xIMva0f81VvyiDNDyNTERXRluJZT21
7etY2PjOYoNruU6yPfLjQBMjypxL09talS7L4ujV35RhP26/9C8dRhAkRIJ8vEKg6TYIYXLTORI/
eOgcoar33+BaQX+kfAFKZh1kZyh2Fkw6zsfbzJutj6lVLgJQMaQLtPj5rEYlrjnwxs0DFXfTJf2N
FNxYN8MsU3rhNOPNqGBptSTuGQmQnTOQXLRFpMgboN2wQA/ZMhuHb0Ulmd2mLf5wPROPzd1kZdFg
ai0MPWAyRDBYGnUstxA2GX2O4xHNgp4j+zNXcbkUtbXz5nBDlGopEqdF0WKGkHbt3ag8h2aNqhv3
ahzra+LUwZNg1EEzlaa/EIPjx2gHzX5sW3cP5t58khih9sFjTG4kHSbWEK7VWJJ+SoyfRZzXK5tu
6YXbhcRAMTgs0Wanu4mdaUWFm9msCmp/0JDKobs15cQVjyxBh6yKQyHqMB3EHoSdDOLNli2BjkB8
xJSTBlX2My3kHdD20YlmiXNLiSNyhPVNFR9Rnq1HI1R8S1JFjKLMX9AsiNtN+e9BMmwkFH0buPSg
KwSndiLjZYKgoAHqCclr+O5NlsZfCa/jYe7c6N7ckpVmfppVjNFFuws6RhbgWlbQh51n7m3RdQBj
uezphlrmNrecPOO+nsqJwwKiDibtxP5VW8WPWRD70XPzIzNtl6ClH50bpJlNxjpEbzLQlghGwCbv
HrmZwHC5zhuob3HHgSMYvfIMJS2+dJMvv8ZGh/CLQutkNXP4PXRmb4uaWzwNbkVM0gJai43Qgp4k
4lzd8bLZ65Hrb7RAJoaXBulRbNwG4hjWcAW2BC4KLViB3jtWUy1HbYAY7mpjJeuK+WzcJ3ucj1jf
GeXXqyEpDK4UuKdedGnN4RZZyHuTES6bVUFiMuFGmkAPMcAcPSPqopA3gdhqtkTM0eSDqcsetjC0
5Qb+vHWflQbBLLvS3rlZBCmgtrz3CE/CTGyHjbT9OQvX3XRBygNmGJjFKCK6Bi1zOwzHPDZZER27
h+OyG+J6KQY7OhtGpk4j0VkC6131I0GBOuYUZtxVCM90MVIetcnALnHvbL0T11njWZGHfka0no6B
IYgzpVjHA4poihnGH4O8paOQ3TNI4gVUUmEEbyYRybJSjB4SBmhA7ZNVlvDpnRXbzWJC5KLNapFj
O/viMDByUmN69LjxXlHwBLWDMRiThY1R92yqKriFAKku2nL0D+gSFNAyEmFa0yUvqTNUByTM6JKn
MR2oLpxbho3xl2dMcusGpnEYiaN/tkQOd26Kc3qOqvHIqmXtPdoziY0MZfZqjRk3WRep4TYUTrpL
O2b2DwDmFbYn9kWOFgtPN+oaET2lqjFCp5mxA68dT2dbszFhI0kj25iF1fBIDsm6oEN1TzqSZzeF
fAyV1yf+yYZnjJSkDTiaqHZV0OykrH8ZeAXo6/QT50gXC1yMlE2Aoj7Q4n4VRfOGcnQsA/XorSvR
T+tJCM8gkF8Vay+L/Kd0bEH1zZ1+nSAKXyhcMS+A6YunOiRR5rCEQiJwcydeVVNu7IJhtDfEPaNL
S5dcQqaqbb4hnM3wXaRD5JgWACKumYnUgERvdEdryIunaXDEwU8NOigzUJSHhDTmF2unv9GMs86g
ju2NX1g8JZb2iSNGX49/7cFV1ZvYn8djpi0ZLoE6sP5OEnD80hBoldTtDlBVdHn0MtO4+V7RPs0F
sPOaw2i4oqw83zo2IagcEIS9dQ3rox84QjZzF36asNPXTmORkQkYCd19pcnatG2rTyHf0TcuzQ5B
hTi4yREpHJuNBwo8UYhhs3Q/bYLlFwIu9k5xbENVhPbUEU2MOXM0MSfoNt75MqVgcwjLVz91W6yd
TXsifR2hSNToIbyTg2bq+JY/DlFgjoql23nttYBps6LrCCOSkVbPfjSTX6CZka7kKivTY0fpynOT
OB6znTre2a2Rf8ew1R7YjsPz6MUcSmmZPw9A9Ff+pOq3qvBeEqKfb8R0kWqq7kfZaX6psJTCQ9OZ
4W9SJ+qbM2C0MZxmfq248WNQSO0zXAsyaLT5bak4mU/klYnCgzvdTNK+13WdTKsk8KdVxwn52Es3
vmOQt/fQKpFLmYLCsXHxrNHxWH8p7adYzydhv2GpmilMgAq07FXU8wHkseO1i4FWJkJ1ZZXVp9GV
0IE71k+4xVVvwrJV2oA+0ZPDKNLQ+7IlOXBumCZjZ0bfHzpqk7UvUCJynlL4fKZMX7VlwNGiHeJA
aYD6UJaGR1k2vb2WvsA4nrWWd2F6Mx0eZTonOfbVpSQaudStGdBLlUThqaXE6aTsLDykVgCarQ3t
nUd/zrnRmfFJwaB1AnCZvoxDCSe/JhSP9UHPTI6M6GfEu+F2QLsfkGHfPMkQEkE7+CJcapgn12aY
2UaBug5Xr1DBtsnF/Az7XP6Mwo5JH/zVTcy2tJ0z2MsqQQCposR9I6apWkZ9bbs1MVCilwXzF+Oj
GMcG8QWK4wmHTM0jgVlxjy0W5McwQ7HCkDegN+U3O3cEOCwcYNXV4zXzGh/URhytYu2FF9kNwzqa
E5JtobAvdEwboF5Sd2MOIQHdWke0V1FGJQmZ1e7eigCAMOsDfaZm45P8L4PFQKtdb4FAXsUlrSWy
HsEuUQ+znhJ7fsUVYD5FBvflLqdWsDda95jZdX0Ab+C8DTSQ7IwcSrMINQ8/QQSq3nN33AhmDRk9
V4wShvWckmvs413lHmTYddeKLNdXHuphGzsPjHbjOKcxY2I80aj5UJo2g5lcEkGpQO25Amt3fpUu
ojO5kumTsnLWaRpjmosXJM49njRXubjI3osJEAHtG4ImTUx9JJ/qhEqAwd/Pxbz1KfZCyOTWaVYT
TOxSPs2Wf6kfV5Uq6qozn5VPpsf+bghp7U4Sw1s1lk1PrV1CjrGmwSV0QaWFSUXUEjufe4BZJ1dN
Pn74Kv2SBWz/RgbmxU+gxoV88DaFQxMcC6Jfrg09v5a+mDel3RRbCmYsFqzHLDUcxwO98dnBd0PA
fr0/EcF70KOHBodgOgdHr3HTC+W71r5z/Hrn9czq12ZRiKfSMfhcYa0knNPLnwYm7Xs1BOPl0QVD
y/OM/tUG4yYLIP/A0yTqmSIO7OuBaDmWMQs2GcZ+xyyLG/d1fmIW6ei6cTGLD53a5KDczrLBNwLf
CWaEheGIajVKjzm6LhlFbY0YnohMi3BNfhx4DhnFVUmKbaMA0h2R8u2j6QXRtckxxQ2JW6ydtjTJ
zlT0mQ5Ou46pan/hihxxrKgb46AgyC+x9wwfpZhpffA53h0L8jvesspLTtTcGq3dCEXYWQlH2aco
AjNf5jZQyIQSpV1qu+X3KZ5wuRfcajh90eO+LG0n5SCjZfxlJ2PEEV2CmwQHH74YshJPtKsRUKqs
zHo3Vdm8k0EnURuDGFkMsLhP3dCZn51y5lsauybOl7R7xjSVro3Ysg62OfknOVPV1UH2NyHhLyye
4TV+GTSQLqU/N+c3y3cBKpKTyRRUH7j4su1U6WLRSVdtq6J9llNfbHSAvVjJKLu6zQRGoW3y31E0
Jjc6jLmWT6KtYaepRK9mUlAc/4hGLIm75wcx8PmZQ9JkaeaSz2iM1N32WWG/Ohg5QUvM7ryvqBQ+
0BOVkBAOqmFLuqH6knZuPctoXClH9Pc8nsQxQSJ+zn0caMuxtD2JoJ/qLy8xq43wpDyABTMHDprw
kAr4cofOdKtr7ifdigSNv0nyMAOqIQImS7hNDnPfVNtK4wFVgcOFKjHrLQgSzbU1g0rEOe/FCNru
Bkcz+6IKnmt6qYDHVyr+prSIDq0XpCc0T2vLnK/eToxcj1Q8dwQ1HPyLhPFZ+pDkCyuDSI0VeyXQ
RJd2SSx2tGW4HsN+AkZX5Rd0Gr0svfnoJ9r/MZPqXVVjgMua8o99CA/20cykd4BfonNlCZLKxEE5
BbLP6t6l+0VIjEK4Ule12dYbzfjvOGFp30PNORoZcXxr1B0hQACyK5yJ3QvYInl1nLaAr1X/VALS
F7C6ftvhvlGLWBIGYYQyL3Jt29B4ILKZJFhqVio/+arq0CEMwxoAPpyM6YDtK8SZtVF4CMxlqqkR
fnA2QsmHBVeQhPa5IM8L0NsY5viajHTMQHe1d9j2jP0IAQxnlO+Fz5Zh+4eR+O0JXwlSKsy7fcgf
7sqJnBJEQNecMq8LP+imBqE5VkrusHZ7F6D9YhNzAOrgSEz43wOn+za3OKH7OBruPsCt22xP8qDN
qLm1Yd5dRNgDtQRoQ2jpoUL/9ipIOnTSxhsI6OI3igykB8rY6g8rCvZISI9LDzQovcIdW1zmzLO2
Ztg/+JxVNW2ZIWakjor4WlD+sZCCIJ3zmOYmHbCYOQTm33ego5hgBBN/j9NXd4RNRt9FEGWPw0m7
9VkL2YOD8IfvmAV7sEEyG5q8s4EVki37vmmeZi8nGj8LQOIFg9LfZIgmgu6zmdPFFo3fUz4cl6TN
weRao4OxMWqqmzNodcS9XRMPJi4FYYkb8RvjbC4ug1I7ZFsLPngVNu/MA3wE8gZA7JDKCk9J3jd0
H4P0fuFemV981ej3EJLqG5EATKoZg+GsG7t6gVcnu+N5to5ad9mnH8a4WwzPp2cMdfaDWHJ9bzG/
ri0nMb8C+qqZ56f5p+247K5UDy2izO8WIeRF2jliP7hP3HU/mY8Nh7QR+Bzch5En4oxSBTUHk5wq
GIy147CDvmOeM2kHp4TjBZxLsJQXnwJnRmC2/C16RRTSLUz/mw9n85LFOv1KI9u5uVDKwQcAvStc
0H21usZd6G/nhsGvTtsDZNdoJUQMGU/AJ6NFy1mLMWT/N373lq6/2YqLh84QQIHH3EwQs1cvKaYT
aFYHuB3+UDzT1griJ1nDqeSeQFRvpnXJY943W8G1dJ3uhPOyAgSKirvq7SHazlSqzYtu4CyYVqbG
2uALLJ6MqoZrmDYhRppJf49c4AyGVUyfgfaGLeNTcXYzVMSNIAN263Gmv9LGDoyFICoz8rKtjlM/
445Gd1mOAydLbPYMUzlxP1m1YI2yhw7OomVy3i094nxm7YXLlmnAqyEH7x6hzWxNJ6yfROGB3yxL
+wQHpuR0JtK3oIpTiSZRpZ/IjvpbUdMvivfTSVaNEuWxyRN7UwVIzk6gg3XS1c76YfFIFsQ7aEKb
svEwFBAqEE8F19cZraJtZ8n+O7nHwaXTapEVcwu4zw6mlRXIBPuE7C5YX901Xtkm3MeJ6F4tK9FX
dpYGCQeCyUA+h2YmmWBl9yo/J7WTWN8h37dLKPrZl4cVuV3Lfg7GNw4b8ocVCX0I5tF7KxtLTjtY
/nwXkYMxHlRM1DPLwkYJrUfo8I3agO6APhp3KzE38knBJbqMmXKPqSm8L6WiGoNIHLtHxAGf25+h
L9VUBc4uT3P/CxwPrj4vCi5s3cA4bRMj3tjAbpgBMLu5zQSs9o2zUIaHXWXS7w5BRj5IMrpLRxoA
qYdHg0cuYzL55kT5KVXwzqIkuMIFRBeXLHGJYfjktpdTThFyMALAkWVxTIZJ7Cyq4XddG3e7YLIx
JT1wKfKR8o44jBHXGapmZEZpddypsBmbmw4PD+L+qPo3qQSclLIiDz2ZBTB0KguYUs3xOvR0fR1k
FP7Ki4yZk5zG+S1N8aAiFTCqh5K29Is2YvudyEhKRrJWJYMPAh3FDgJDeExDLO2wM3x7oTxBpIRb
dZ6vjKTnQ+x4WAsIv2rKDzi/Lgc/zx9ewPYp4UH8MURJt4MmCXYtpxsTW+DU31J/To5OqSxuFVlE
906fMtC1Btu36JSrCZnmnn/ucowkJWM6ktmcOCE9Q510vfI5APn53Udj2HpomiNpScc9pYCJXnrG
u3jfeO9Xrw2Ny2MFOpKIibxVxhYAy7Gtl2GpY0x2hKRzgongBQbGh7w90tGxHG4Dnjdi4XSgrBks
NSvLbd31SE5rhcsCNJ9kLbuxXtvfFaIvZpW8W2UxtQg4y8xDw9jBXASVzRyw8sSrzVhgx5xbrLLJ
qt5i6KWn2RHeIU4cAHgKM+5jb8NKYmNhfc5McvwjxSAcpnvr3RbzG7FcDNHekkvyeIxa2zrFwFFp
VaX6CmZorFBzSPz8h19WVhuKTJ3FKB8eD8vA7iPSlw7/RPVHpvN/tf6P4P4/NrtvO2rdx/jfPqLH
X/7FCfDHl/7DCiD+ZkrfsZRijE9NgfdfVgDT+ZsjsQdwDCSZYD/Clf8ZoRQudfAS3coxLcfzheSL
/mEGMP/mIdxzjPhHL8NfMQO4f3ICuBIpB4+CjefAwa3AO/5nJwAlCsA00ozwsCSRwkhC25+mJbYI
6f9kjriV2QQQ9d+KLgdcTRfk//n3Pwc1//5CrqQv4qHr296fXsikYyDnFjsd2mn+FLJ47o3s7sGZ
XQxaAmQnq/w/v+CfPQ5/f0ElyZ9aQgrEw399Z0o0Ugic/uAtosc0iuDaz8lJ/sgMk/cNf1ES9P+9
rT9nmV28HcKWEKVwVBA/ffx8f3w+xUXIz8D6D+SWIAbGbR0ycn39w2+ENPVX3wgvof5I05oWD8O/
vsTIb6gMUTMObiKorAWUkOac+t7/+qv4StFKKHi2cJr866tQr5Q/MrbmIXesD+JPl8Rkd7XH8a+/
G0zGgpfh7oJM/6fnIIm1JYJsng5qeA5AAXNXpcTm+19+M45v/z/SzmM5ciRLgF8EM0RAxjW1YFKz
yKoLjCwBrTW+fh0za9vFbC7Tuvowh7GyZiSAkC/ecwccLSn0hHSo3j9MjoQkNTM6m1PKddqTsm+s
6kuf/u9Dh3Rpk5QcKtlJFtbPGnEKwf7XKXEmFiBAip9U0C6Czl5Ru3HhnV1oSZy9M4obQpkYvDMz
/WnXJhGXLxYk5E4m+8/f2we9GZ8Kp2nhzhOTyazze29ukjRyXbZ4Bza5y7TfgXi4MCo/bMHVSW5x
lHTseYb9vYXMo4qBkuqRNJ7vpovV3VL/soUzukA0V34BSRhhTj+X+Wssrz9/R3+fV+Z51yWpy5S4
5Yyzzy4rOJZIqaaDxUF39H5ocbymgvXzRuYX/d/JZv+DudNlWvm9kfNpuUonCjb8kapbr1vpvbW0
4wNXBYtYnbDcrstQW33e4IdPZUhDGfRkss/Ohn+EM83PJ54KpvE1hOKbOkeCHYoLz/VhM9AEdGZL
FhxhvP/8kc21sAgNZplR3TThfJEKQK3Nh/zCkPm4Ids0WXEc4bhnDalKpW1pZXwlgYB5cFKySikx
ldwZf/7ixKWWzt6cW3K/5ZUec03iRF/GnLhvUVviBcZo/Y070InsITZiUKG9flentjqiU28PBEIH
ih9SsLTp/DuRAOMHIh8sffr8B34weZAAqFz8QWomLpyNB1sbocYISz9E1PjY3dKbBLmkW/JJLgy8
j1/EXw2drVPA941KpDVdyIhOuZNB3qZOVQUXutCHz2MbBp+V4Ue93fsupHH5UmfQbA8j0Oox9Ind
U9mdUHXe/tcK9v+u7R8+0G8tzb/kt7Ud4pptckTmzU1EE0ZQR8i7gyn48fkHutTMGcICwJpnUJSl
H6TerzmMw3vzsPPcfN7K3A3/NqM4BlkGuguX0jh7bR4IC6JbHrly3roJ8kXndReG3KUWzl6XITvZ
+tyJHczsl5Zx5XHhw1/6+2fvyRDK5nTIh89tKANkEFyadD/8EL+9orPVb/JR7BDJFYeUK6hBvtlx
CGHuny+xlv5bI2fLR5J0baMXfAduOhcKyCakws+/9IePofQ5t9xiR++cvSdyvkODnCr9EJI/ZCfU
5vbczmu7f9fK2ctqAZ0bvkFOaw+9N9XwrNTHKGw3n7fy4Tf/7VnO3hYPmQn0gowN7VkHFTLj0/9V
C+fnElJmK3L1aGEIMSenRbqT8fjr8zY+/iLmnHJNKb97PgVn0u47l+r7g+sjH+p+JoUgY9e78K7m
8fW3Ea7+auVs/jVJjK60mlZCt9kG3S36zSWFaKskdv7onf3V0tniGitPFClHvIOd/iqjn6HdXFhK
Lj3K3C1+m3mJ4iDdJOh2aNNtFmiLoiSa5C2Ff/h3H+ZsUhziws4Ag4mD3gly4Ovg5A8+5N7Y3X7e
0KUHmv/9tweiip6aLGp0DpqQuwEHBLTSRnvu2dJ93tA8uD/rBGeD30W5yovjzSW2ucwC8vbJUrKA
jWdDtbfS+89b+7hjU0nCRt6QUj97LDvllrydWCEHw11XDuUxrfda++2FuebjWeCvZs4eytK4GEwU
u0YCWdsqqx6zPr/7/EkuNXE2nUWIh2BHaEya4s4YbjkGXfgwl17V2UyW1GiNRn9+VbjUwrx5JCq5
Aa6x/vw5PmoG6DBlJ2BPXXW+zItChxsbsIaNpE+I8Bnlw8Hsf/y7Rs4+e6z8KeQOn4hEjNjC/Vqp
B0Xl1R80IoQpdUe5lm2ffZGgCdHzliyUBnniVeOujfl6hKuWz5v5aGQCcyCp1DZxmZ4HcHrH02eq
ynRwXHWo+7FmUZ6KDSQskm7aSq0+b+6j8SkMVmUJGo3S1LNXx9+ukkJjuSlIYCm/zBVqmbrlqlel
04Un+7Ar/NbU2aiJcr+19MGdDimUAqNO780G2j2s1c+f6OMX+NcTnX0nw/cK3i6D01PFoYSig/h0
MRffT7B1/l1TZ2OIYuu4z0KLJ6rzpRuD+URbIIdlPl3qfBceyj4LU3iZzsGlZ7SW+jYqZ/Q7tdUx
qQ3D5vNH+rA/mDMjz7IR9p5vPyofhVVPLOBQAydDp9Pm1GDoNwMJDZPzB5ELAXiP0jNCL1KdfamO
5B3PiObDt5CrvtOXsE5XbfsvWzn7SKmF1I/IHxtcI1jCaHiJSpStgbrQ7T7s3f/3MEQU3q+okKVG
V1V8ocB+M8vXpvwukj84cADHcHSilILKPPm+CSgvWt7DTgerES76cUtx24UO/dGq83sLZxup3nQQ
KQS8qzj12KaTFOo/f96/LrUw//tvGw9bb6ALRhzKQEYABTbZCzx93sLHH+KvtzT/+28tgCA3ua7g
LZl1+m2UgD/s9EaG1frzZj58EGom6bimEsR23zczGGVBRhFrTi2+6cl9YvUXvoWYu//Z1olrEIny
mqrFOWDyvoWshsw+JWwBkqvoa3Fb/GAtcN4oMN7bN5TOIxGkEvyF0w7V9mR/3n7+fB/FkWiegDKw
DEkM/uxLkX8dDaNG8/Lg79rr/Bt5G+ats5zW7rFsF6j5bigovzD9/I3FOt9fIMgjksKxhDnorFWl
Jhel39zqlurjkgPDYtjJPcolUuVuAaN8++XsLzzpPG7OXjRBc0O3iAODCJ3LbH/vMbYR9jBQRnJ0
H1puUStgNQvn2IODAVxEjI5j3n358CeNEviYL2oMrrzOHzQFBNFMhIUxl2SI3o7Ts3s7Xc8cHIqT
SDz42V/YUn70RYmmcznAtoI7KPcs8lYbU9ilkmh6e+heIvVkXcV3w84/BV8qlwTzBTkT8Q8K+L9e
eNR51jh7v5bO6Z93q3MHcr54kbhaJzgUxwP1C/61cZWurefgof2evJb76Fg9Xeq6Hw1NLr+oyiTm
YBCxf/89i6nF+6hxEeIQy3DEsNTSC5eHH80xhItx1+rKUaRyv28h182pIYWdhT8NtnghNukot3Z7
qWd+9CB8LHbPgGl11zibY4wYSIreV9OB5A3jxTdG0EwQfP7g0Mn+j/elM+QM/WyegdyRD9zrT4cI
C4tlwR5CzluVF47QH70yk7w+yLjc20Hpff/KqpEbo4CEjwPJNbtWr98kJXShgVXk89720TuzZ26Q
TlgLFc7ZOhxZ7pBKyQTSO1REhSZ2II6c0x88zfzHLWrjlcMwfv80Y+XVY+qzdSlhhlkVZajlPqd0
9vNn+eiduZKbeMV+lY5w9ixUycHAzHmWeDTQ8+rLNC12ilqbz5v54JXZgotw5XA7abnnt5OF23pU
qEleWZjsQLo84tC4/7yJ+X2cTQG/N+GcPYlP7iUaB46Bk4u8nryeTPWbMe22Tv7Ph6bNplIwswru
c84vWohXI7/WeWcOssGU4pGmWJfG2x88zm+NnHVmB8xVMUcJD2X00OE7a70lxCBgWxe62QevDbcK
LDyu30y25GdDc64wnHxOhAd7vJkzyhL7qBtv9R8Emt81czZhCq0UTVzxzqK8u2XL9Iv56LqNgAv/
49f2ezvnCwHrAKVxFVszFyyO6AaqRpL0W2tNDyLQvnze1vybz3ocbc2XumQrCHG+ewqkLrOMCeLQ
Jr8g5881rYusfcg6eCZ5iljsZSys1edtfvi53P/sXMjRtM7DT42XZFXT8HxZQFp0YmyD4oeDLtny
8gstfXBMmzPX5j3Sf1o627Kg7LONRGcbHSaQAKrC3Hstlg0KFpDtBCtHV/98AL9r8KwnytwXXTX3
xLJLF2Wjr5IqXVWIx5B1XjjmfDDrKQvaCRsjy+Egeja4REHQEG2NDkULIhn5JZkGyByd3D//WKQ5
kbVERg7yQPl+Cp9AyP53DIeo5JIUR4IgV8KjLDi6MIrnH3zeFS1qXqk4dfhk51kMHcnItRjnyFGo
bwgkbxLSmP/gYTh0ugb5TLYSZ/0hcSZ4iBXrUUM1QVTpJ0/hlXlAPveP7yDJzRIGF53CdUz3/FRQ
9cngeQHPkoriNunIp7ZyWCHtP+5uij5AmhE3xIbtmmdb1TxUCD5i+nc+7nploeMLF6r6jnjtwkD6
27exKW9gFzdfSZOcYxjve0GSQcJ1Qb8cZFcfvSm/D+Lwx+ffZh4a7z4/TYA0FCzhrIF/W16BEkPr
n30YBkrqDTn//QrvSLtyJiO8YT9evULeIBMd1dZwYTF8/3QcKtjNYeYD7MMdK2v7WbcIqm6ktlO3
Dlwcv5JLSolAsPv86d7Pef/bBE9I+MYg6n5+/d3Y4B9qT1gHM9JeOgGCUHr7hsQ9MNWft/T+Pc4t
EaXRyT6cc85Icjpbpeyw8XFWe9Oh1CJ7FXjhSZtsF121v3e0Hh5mKZ7q6NI5/z8P8Nfn+2+zLL5M
R4CODIqN3/cQW/QKoJ2CJpxXLyNU/SVojlOstHRJWQUGLc3/BbX1NMXtIVDJFb+wWMiaNOA+x18N
3+YFNi7HOgGmwBmddmvJpF4ETaNdlVPbH7oeNERiCTQBk/2cDEO6qrs+vvCd/t4VSA2ySadhtzpP
Emcjqohryuu5XTyUUjuUAcz6ZPyTJhxJcovNNt91zz6QB3zaS5zSOmCTvfPLYoV37efnfeD92jB/
DJcsJ5dF3bBsNsZnHZpasdqn3N06OKO2AqIULMpSLGNPXph/qE2ft6TvvztzHGc7+rSSPMxZUxb/
qld+CMUculzbF8d4tnh6HYqyRefk+nUrDeO6j5V1U495+qsWGdoKnXrl3vbRjYWtWtahllD1qhv3
bANwavhwEpYAXSk2Tc0qurVUmN4bOOL2gP5im+R0gCd1jZg6F8FwnVpOGa18P7duYs2jUNcsuq+k
gUVXRRUj3yknkIAOLoOnRq/146AabOWhDSNSQjY0yjSG9uvbK9zJzYtwB2ONCqRdddaAAlq3w/6I
V2GCn5yG1xmUP+gKtXXVq8Z7tgbn+yBC7a7JybnThIquYqUG8mfC8YGqcIMKaxLNQp1CqiZPgq1R
ymCpd1A4xjHoT4OG3nFKClj3ikR/4bwGDsVbrueHm5qiiwWgrYFMfZwFJpl9hriGSpdep35crid/
FNS5KP0ejkaPuSQb79lq6Bsxq5pkmMC2twb9yWZNXXcYLm6CAv4hGm8fy7r5w+jycBfmHnExCNYw
sZW5shNtuB4sqI92qgePY9QmywnrMogNsI4JRCa6UdRVtw6Myw2oIhPySlgu4jJ0EE2ZYtuB0V6X
etgsIRt0eEYStW59D/2vWxEo9QL5lrdTn6KY7MwnmQz5U2IUzdJ0ufO2CCVVXY5cYgw3lB5O64iZ
m05QRPcdwgkUIBbZEYhf48cYcC+FBVmvLfFpWEShQnshVVCtYoi2QCXzrQJadW91FGc2XQsXtUEu
++yMRnusLc3ZI9TTlhitkJe0Nh47EvYLKjrj+kvizqUdnZ68aRl1jHaSdf2pQilyMFRDsVEcUHEm
Qxvflu92KRbYyFqhuO+fOzFO11hoCziZoXsP0VpbB6ZW722rjA+Y7TSYt0EgV10oxbapDPOQF577
0tVd+2OEtLvuGqw0dWoAm/WDKt64XAxSeW0H+Rc/rIu1F3WUFKawn69L4CYrLZiaL3lbla9CGeFx
KgLRLns/mo5uOo/8MSbJNQEGcvJtCoapSNIodataN93A5tT2RhCb9xHK+BfdqLNnL3biGw3a55Uq
4BTGgTYtm9iGh0NRLVUwaWYW21i4xWag7u4qU1UK9lfU7S9Kb0cOraTUyXJQx9SntJHYZbWexs5Y
Nb2n75DTV2tAuu0a9ppzX2a5lFyftJC2SZx/TmVGbYXH2lFHRSrJH5D2rQaI7FVVVnUDTKykqKnI
7RtTjOEeOHl8iqaUssEBvmWGw7ySsroSwTjcDVRfkUNDndyKOjPzWFBUDYEm8L6EQyacBbx7Dm4V
1oV14FMhbrq1eR1YGkV5gd98HzNMYNzCVeuhbpq9KjrUj2KCRxwU06vGjvyke8o5RSSrH/sCTG6h
+VBmDeU1T0XqomAwK3MjqIPZAKjsril7Bfvd+vW17/hyJSuDgiT2jrtGiv7RzxEQhV5RvZlGae50
zakOEMD1l067mYIOQGkSrWx3pvH8B6wTUZ0HRCt+LSH1zdx0VNw5ZnTg6ZV2K6ZeXqGBxTzZxWIx
SzPzpZrybgeTTzvgmQUET+nhznIRxnDNld1Rm4IObcrl8IvihpEzC5UzW0lq4NJQZXxvYFUTS9uo
8o2XmaR3UOjsD1m4sXu9XY/5APDVHeAZdUNtFPDAqO2adX8BUgOQmOWCY+CsodScjT4j3RLL7Mpl
mRvaXWgIQAK1leX3aeQMPGeY5dcllzh3DdamXTCLYXK9l1g4e/2I3Sh/1PVouCEli2SsaqKYbVFJ
YVz1bU/pkttxRe9nItsWAyX+k5Y8a/DOwexYISitGjrGOiXlLVxbxCa/2o3/OE1Z+BxjOmACTOot
GMLy2DvhWuT1tu8YaI2M8eSabwoi8tpT+DCGH5TQNT+HaPyhDe0K67g6TKb9I3XdfkWGl/kM2cam
CjgAbWWJ8WrwwBh4TZj8IhV4uvKK6Kv0y2DhYDtNFk1R2w/QzBA8h1X1vZprr6tYg1yOvtLe5X4f
b6XTVochcBJ/7ReeWlGd2Gxzt4bEkeG1iiphzapBDKomYxV+K3BpSrQ7WIxOXq+yCV1gBUP5TlAt
9jZvISmkrYpk72Z+sB+BMH23x1Ju+RX+a1BJGBwpCMmsb5Ofo61GCKSpUT67MNpghrQ1QXiWY+3o
kXG389A1rEEfUHVumu11W9jWi1dTVKiVqjzlCNDBfCi9ONmFO8Gnoic05PVW4f38/KsGhmUPQS0X
d4Qr4hdI0MW6F4IXBNxk+jaOvqevhnyqBQCK4Qco2uKHyMHoiXwa7rOute/TmoKsobDNByNXSFOb
QnkL2GUl5FWXmdBW0Vgv48IIlzWShKXnN2Jveqa8wUAVX6my++77rU7lVudsdap0scIncgY4jtAg
2U0vp86o9nEPmnoQEHEXppgA0/nhaSpNZmLVIMXGCwgGBEyUBTk6D7d96KjNiMJnGWQV18QKxPyW
+5sEoShU6a3H39i2I05shyL1ZaM1UKCFKq2Fnir5zUmq+OTU7kObVJvJd6dtC5pgDw43s1dhUahj
1JXNolW4FRHKwghc55U73RhjRfkgo+oWUFa5iWf+1pQD3gYZwTAfFwXg4G85JFGoV60H6gzs3Y4C
GXEfBYbzUMAaYNlxVdCs/MnQ1nUa5784blCaOmTutMCwIZ/h1MGEqaquPUE7JxOjtCDz6TomWicI
bEh+fobKKO3Exit9FwEk11oL2OIecwmph71+G7T8Rwu7aKxd0Ur/pXMgMMvKbkxWnNH7InMj39aF
adzrXI7MBpnqm8lkejRkzRGxFf460UauoZrGBnDF0V9bphqqywWe0XztmSHMECmyYIUKBhbG0KIz
HoMEjZrVpxscP+MVzOieQue0QbQmvB1zDzsoz7V7BhpdqktLaiapOA42MnHHexGypVyZVXfSZBQ+
wBYp4HuVXQ/u34o3nsDZyTqe+O1ikkhTFpJ+szDt1i3xp6mR/E4HpEcfFuXtQPfaU7GOF9MCPNOZ
jXispfxihgkw9ZiQqeNgePeE5hBAaN5Asba7sOud5aiP/qno7RgQfG4+kJMCoCCYvjuzac1i8sgB
+8gS8H6s3U6jGW7TNgIqoAGXbju/2qrO6fYe5u9tKGBl9MWAMjiOUnYk7Qiyyib+N0x3LlTmhfT8
6lQVQQVzJwTt7h16joK4ZDxR3tt6XWxc3yivpDsay7aa2mswlxRGgkke14BNpvsuSfpVaoRi59QQ
giLgAWvV6/YK1LT9FvRtto9CL9oO0AuZHrQsf+1I6E1wawB5XwSDGzOAvPxYY6ch0qEK7a6kPn4B
mCFesmlGBF04+ZIC+LVs3X5tqkyDK6rCh0ivsrsOjuXjKPMVmTw7nc6mawUWFWN2AoHJWkyd2ulB
RPlJdKy75rWPxwdLZ78Thm95pmlLcvzDL4MehObOaCLKxkSprCvlFFR5kL7JNajdmnuhQdwsjKnZ
daY3rYEJbNmxVr8itwt2UWRaT340qHuvCkG1cAxC5NArcHRwtdhpDypk09oGW3oui0IiWwpbZTuM
K9hC3yB5sClGECIo9l01AbNS2TDPq44kFKI23Y5SEAhnvg++kkEfA9psneJJplOzZGUFzA33U19H
Mm1AqMvY+z4OAz1b5tMNgIdyRb00045yRkQLYKkpbBbqpPlVdN9jwXvWk0BSx1ZGnHWqgIpy1GLm
DiQOszzwdXCvemBg/CyRlUpuFG6p2AVElan8ZBoI9XAjhvEJlIH/qtBuWwv2P95GL8bwSVbBd7I5
IFsFZhfTfYPmlTBBvzP7LoAKWIsHcsGyalEKbdyFYhh+FC00bVHC2uJ/zsqTpX09clu8TXUK1Phm
1+w0uaM2ohZfXWwDkUKc5pF0xO61vErTyv8RdpqzymMRrogIOEvbK5NHF1V3SqjTKx5C1QFri9pY
HKKiZBvu9d1sUMvNcq0SDHmLtA/TZom6vGKq6EnadN14XCkxOjGdK/e+pCBIVlgWgmtOLfVtlanv
YZh+NYbgEcgYddwmDFqSjP2t15YGtMy2czmeoVaxja+dNqyLrlwRhF1yi4OleMCIGWA8WgCTqpdM
KOXKnOJsRwvQg2BfPYAErfcy0yok3FqWroPaNe/jLGiWrZ2zOksXEVUto6U99E/8I+e2QGCaS3t0
RdaQP7B051tHhAWV6xO2RPUtqzSBiNF1DdjGSbmWcXEj69jeq2z4ZhR8WCdXxg1TZwsaNg+WjtHe
VK31YuXdo2/kzO9jjLK+oG6/U314HTsVgOoieNIrIg4YRaaKg6kGD2jBgNSAj4VeuDVNTa8ZdyHZ
aYbnGU+5ZVdrLbD7J0cUFWT6KH0mWU6etMRQD6kdmIQSKv/UgzjJFzJF7tUZHogLzt/5Me5iqMXI
LE6wiGFwQqJl7bTZUrsheMysG4/RaJaroKZTutR5X9tZGey57KlvQ244v3VjGD7UUOGvqk65C5uy
g19JVkMc6VD8xKSnoFUOnaNj+iQIZ11kPaPeiMisyf1to7XNWuWjdRtrErKmUzP3Q9Q9pbiBlqJp
gg1msHTNSSNlzLvOT4BZwB8rZd2DkzUf0J76m2BMWqz3Zd8tJaBDNnZRumd0gB+w9eEOkdyT9OWA
ojDX8A3lbJkc70dYyvClaTsTLIIId/yoBFJzEGpbOC1iF9WsZOgbuoNEQvEVJJKCwcte4ioDbrtK
jKR8waFTLgiddy8JCxb1XzKoT/CAq2UhNPeLqVrAP4MrHwzMmpAlZrOjBrd5UcWWsaDgcrqtbN16
7YowA509Eh8wR689ynpEnkU65Nc2d4fbaiTZcWoi9ybVJjJKRndEcOVb+kkl5njlxpTJtxRFgAOc
2X9TupYqVstIz4aNHzfFrhsayKJdPeprRp/9laA58jvw/Eyu/D0X7MTV1KrgrdcJMGcY/ahnYzeU
BVmL7iGyvzVmAarESWV5qIAtHusyxYoQ19bRi7Jf4WR1i9aiOM0Q9rAsG1fd2TqWCNcKXEZ/3NWL
0sE11JdoZOF0R+4GxoPLWT13HkrFeQqaTXriQrzib+iUrIBCbje+FaMrES3ELenEMWyV0BvXfhBa
e8mCjbQBUmC1zMyeeJdmuVfZpNQ+mEC9spKIdaq1wVurl8iIDL2/xrpo7qwEuOt8cuquIaiwJ8j6
aqNZUwJKUm9vsrxRv4q+tvMFK4K3DVA1L6zGnp5KkYbLzC2KrZ25+iapNLllqzqwucJbR3RIv2Ln
rb11niZeBq1WW7vKHCrCE+07ttJwa0PIenPaUV+lU5RvZpQHMsEp+pbCNrvjAti/QX0BR8Iv+f+w
IcBWjTiOKF4mJpjbbfbIvtJZ9Sb6FjJV8yNJ7Nkh0Ev1IyZL5mtJOPINQThADhyxO6Il3kImHfeJ
FgTBOxjisLgiHzWmPRBF9LUkXQ1DFF87DXyhuAPXW/ABn/qpyldaMpMjOXHs4sqIvgejA+4ZIe21
alvoz3ZBUCJDr8rFRNAAWh65QYwsrFFeli2xU5g3ucjkptaL5ipPuILxXBCNLhmEuywry00eYQwh
DRUI4AjmZ13HWXOo8k5t56uqTWcGJDY1cFaFyRnHH9O6QUoYf0sw824kwOUnLfb7fdjaxiZ3RXsi
bO1eJ25WQJOP+myd9frEjRmlgUCTW/STCWT2eGpZKizwgAtC0YBJ/Y5B0EOxYuaWay+o58BfXf3q
bJmt/U4GJ0/36tXQIx0eEVxil+OIY80TXNypajv4Ojs6N1P+K60W1yByhm/oKdzlQGyYPEgjvINg
RFdNqvAU9MHEsuDTA+F0GqCHofLUiJM3bYTsL+AyZxuDLN6kTvqVvJ3mzhVesPQ839mbZtBfhd2M
D68GzzWWkTY2d1li5nulGdDGI8/j8J5wvxrJzkR2HIfJNp4ARDOC7sSYtvci7fnJHrP1ohVcoXtm
LYkM9uhRwQUXqNxSEp4DMoY5dpIttB+7OPziVrCYctb/70UweQ92QJg+8SptY8ph3EVVNa549o4Y
Xm34awnG+WuoB4QvZePZt6LW669iLH6hWTFuMGRxvChc68rSekBowdi528KHr0PmXKU/NlNN6g2T
Cpg6vc0DDJiJ+pJnY3kVaPX0FoX80AU0MPb7dhRxaIim2oIFTxA3Yf+w8SKptkVvyo2M3DLeC3+K
t7Y71icW6BAwXlAzews/XmXwbke8XHF6bWQxIqg64DCG6NjYeHmpgyyG87C0ZVUSXAdgRcyITfyw
rATdb5FHIX2FlDkxM7u5mMHPk2CWC8SdCtzS5NiZ+QDgutJbh7YGoNnDL3HFVKyWmVbe86EAMXtl
v08M+eQ5AKPIaEg2fCf7GXm54JyQmcOjU6T1axwE37B4t9D62cKCkG1wZy0kIqbv8RT4oEZJVF/J
httOVXUoQYGhr5zaL09OOXmboPbig45alz2UMrYNsC7gLg5kVKfMOXtUVrVMCesYK2qhnBUuuKxf
6kbZbWurBeUZEPoH2yrCNTTYdRLC3AF/Ed1kWBt4KwSFEKCVrAs76Mk9tJi+5rpQa1kyIMyMGzqQ
CeR3UGyBCXGYd3R265rTt/tgMe2tXa5oiy2WXvmKxzDdFgDX950ZsRZ1NuhXL82XA9LfrxDqxI3f
1SvB2UzDdjXkm15Y/a2j6fF+aCbjdSxB0fK5k56NuOf+tKSnPRAPPE5OybGmbcuKY3pVlnLTGvns
wyTMgSOXyCPUGfM4mXH7Zo+YM9w4vyo75jkws6jP26Tdc7VWQ+zrsbDOJNpRr1wOFcgOv/jE4G/M
WlTuSrZ5fjSM3qRbDr7zGJYNNzGD1lULKEEqWXWNF+38Cglcl4h8x+SoXgPfHF5B/0+cvLwqv3YJ
82xn1dy46Csn28WFl91OQVT/yqyY/aseDLusL3ZugSe7UQQDahPVlzn5t1U8vKZ5eE8GWrhK646j
V6tfAQ2PV55fZORFhJ62N526P7H7bvZ1kd7LiWyXAWPH0Sqd9JiDGGQ82aWJ7asNr5BoGUcbg8ad
S2h/n0xwrCtRLSkBOSQtksrQIxSbjJG7H4MmuAuRkj8qnw0+vl3BybRrx+qpU077TXej8bFERnCc
MjVeSaV1EVcbfbV3J9dZg+dkayoRA2yj2hiPDbpxUmLUAHqRg05rlsE6yrBFR26S7zN2oGDWlLbW
RA4a3vG5OvXmkDuONqZovHTJW1eX4b1wohmK23jfGq4FCNNn09dYr6wbmVjxa+cCel9Su0P5dQZ1
7oZeOtcuG9q+k/iH2U602kmJoW1WKtKAIlWG+5SW0B1zKpfeXIh/3FrLNnsac7c8oj72dlNldleF
o36owtZYcuf9LirDAt5hNz7oKMK+alCrwHGOA+KR6KYbO2edmXIO+bVLCITTEddatW7gFwDGbxoI
vY6kHLKCd4rP47HLTShzU3mwGqCUAeUdNn2DQAxa9hRtNYHIRZVPJytKjwll892yFbm7SEx/a5Tk
NZVm+0VkdGFfFV8z1nrsxl4tbqVvERt3Rp3AQhjqS7J/s01eu+kO472zMdhrm6uYzCSmqDw82nGn
P8F3Rl07KRt3CMYV6dtq47kphtWpSMkKJL6Cw0U/Vc54JM1oKR2ADHEGPaCcpu7O6utxHzKgVq2P
SiDy50Ht6Q2e8ca3YYc74jtG4PlnJZF23ZllCtG5HPFrNiGkwkxPlwbKRabyKCB5t6swSLbmw2CU
4XImlq+zAA+MnUV7IOzx2nU5uiuLDKGEEzZbhlLqwKxr496LkuyFK+JKEH+b8i8KY9qqUZPgChEI
ALdsHDQrMvi4gAyIn8vaec2Szl2FOgppTjm8j3mFaYiNJwaRh64k9k8gF7kDP/BtMIylhpZn2QUQ
QjsibwHBocS9bprYtBdhNQRrEqbCU92CHODWjOKZaFj3eozobijUSbSjt/ZGt7ohWyA+4b6byF+w
nYXtd1+qkkg7lN6bzgvzvd33S/B1DwO3OmRwZ7si8h918nNDQ0WbIITZV2uW/Vg0IP5UyCG1h+/Z
JrH3EiS9wXHKyjd+I81lFHnXkWsQHwzDGhlyHuxZKKE8R8TVYAWFD5YWfK2zAkVJhMu1V7wAbpr1
HxrydkxtnXVQHA4A6FfyjgOWwpXDZVfv1Pf5xBF4YGu7DaqawGnXcOamKH5gf1VodrrMi7C5xeMD
xNxuxZKoN8Y9kpWS1FoK+B56VJgnx4iGV1CBD6Mq9rHqsmMyVG+WWcgbTr6LoG0QDAUhO3Avexmc
3p2WHIaTA5YFliy7LoJHuxYeuZ9yWKTMVxBsCbR7hPGd2gyWSTQk3IQgM4nZ2owxNuS6Mq/IkJk5
CuEmbLkrQuQxPBWyRsfi4uNgpgi9umEvYNxA1rkzOq3chyZmTlHf+0Kepu5/ODuv7biRZU2/yqy5
xx54s9aZc1GORiRAUqTcDZZESfAm4YGnP19p9+wWUyzWNC67JSVQiYzMyIjfjJ9tfFMrS7/GRt7X
UgddJCqvW0p53Z56erktKT9piIluRlW7SuPxwbZRnOzt9rroqSxppvdBj5tm36LOeBhzOwAKQ+8E
iapt4ynvKzHHW/QAribN/uzWQNpHxHW/ox9IcT6y5yuEbb9Ew1BvO80NEJHboPR/U9UD4rEmtzkI
t9o35PofkCe8qdzogmYmX09JqmGn18P3KDreLQcHbXMty+40Kk67iQRrj6IvfboMrcm41rZqwa5E
0khepnjNXTI2wxenQNq3heK9MXWv9bPSxFmvU+4gfVIzGY0rTeQX5WJOz0rlKY+qPVrfMHQla4sh
Hu4cNCrpn6RLdkD3br6MI6F9Kixy1ybO26swsthOy9TD7lwxsNTOMVNu25seB5iPVcYHju0426oI
pG4zBHk/5HobIkdTgnRKOWuwqkbLuLKvRVHdzRSkekT4t0bX7eMZlb120R5Gs7oeMAG5Utreu+pt
b8ttYC88DAoRQ8iNu9Ao8wNX8PvWjt7R/w8/zUbrfFiSJMUr17iKG+OqMsqgsR8Lrp4bK52Wz2ib
d1vEzMsPR2+1g9K079rYMq+8Uclv1NzWH6F+Dld2Ty8ubj8YNCn301yam0HRUgtUi/m4RMVwVXOS
bbOk7XTU0JzhNh1NJP9QULsP+eXXpcNFo6HbtPUqPUdRHWezDIMb7DRHi8IzDlkPIqu+6FN+GDGD
4EZQj4d+wbwpmZRlU2OnTcc++ZL2OiVINsevlgdBDmdDO0idq3E2H127coJKVDrlAeQI8PKhiRl6
z5EXNt+TJbpRSk1QxUNcWwHPsrd094Zat9jXzeJsLCdyt4jWe7cdzi7brG9tSD0iCkZdj3YN5fqD
FZffPXOON02hYj7Dlcrqy4G654LQvJa3tL5inVJkme+oWdRco0URZIvaffKoBxcNQAm8MhN6Tc4N
1Mt76rR4HkClf4pQHqzwKjE5bUDr4EqfxfWjmXjaHh8XXArUpAmQ4mWro0VQ19PBcLT5QgEWdEUl
nGY6ypNP0xx5R4nb4VBUke6HTRZvi0V8QnPb2kwhKIsCLspnzJs7LJJpHqpIqce9q3ypIy++stjr
PlgWDhtpxgXUIW1KtGj64Q0iv7a4sHOV5CYw4juxrfsxus3ipnwMtXK5orY9XFgDni8k1lQMecl+
rr9ac7ddlHnYWmln7QsMIea9yGtuDqUxeLsGZ8WnMLRHv0hTPm+GqUUKLGxTWhb/eAm50iyfBt3h
VtNptKxJ9f0wXijFJmO6M/sc6fhhrN4hbsoEC2qCH8RE5WNj4DcCSLY18OPL8/d9WP1oewHIwQae
2yiUeasCHZc80Wv8Kqt2q9aF8M12BK1RPLbj1O1dVFdvBhQzbzTFzPetpxLgYfcMRHJ6R1IlrrmS
q5+dFMeITY3363t6NrRYLcS5gUZR6zwqTDtPTsv9Byfual9NnbvVo6jzdVMsd2rMNqiohfbOnrpB
39v6lFEjKUPnqOFPOdZTugk/oLbb04WK+JLhAUYCBmCROwdHO5od994Ii4qlukA+cbjIsCnZGKBp
tsbiWbt50uvDUvX6FXLX3q5Ie/R4xymknB63O6XujJsx17L3nOCUxRvknNEYXTYdynCYimX2/Jzo
dBta2x5pgovR2mkwfbwDpu0zbrr9dJgssvYt9j1APPohvBEuaUOeRpQ1wZLSKcA1rC3TMrASy7vR
Equ9xYvd3NNiKDCLSpq7qFuqj0qpVxjKx+QA/YR2sb48GwswQ1pr03Po4Z+bV3ML0MFLt040fsPB
fdlS/Fd2IwiNm2zBAHkp0+GhNnQ2aVrUj9Q8ja/LNJmbFjtF/mnSv8cNpkCBu3OvzQWwxUagR7Zd
8HO6MHEtvrRGUVxQL3fvBzFNNA/sLv3uKo4GZL2zkeZt5xaN02r8gGRUeyFoCiI8D6okGKMx3qsI
cnEz5SJ8k1h6zY+vq8t+6CnkYt71HnMJcXA0Y/m4xKNzSA0twHD1E06s+r2YUFkc6V9uh+Uo1uJ2
Y023dsRYy2v7A2rHITdqb7kTQ1ZdTbjBst4i3BOddosUR4sfWDG718w0ZToHI5lxSqzPuCVpYNI6
M6JugQcs4BaBLL5jXOuD4j3UMDr3lPOT59yOXToAbnbZaFW4H+z0yAxfKAVhBXjfIwT2EBkUOqxw
NK9IY+g8Aiu4C6G2X4YaAt5NrOaX8Piy3dS3gmvbKA5C1N41NoEWStJO5TfzXO8JgvIrKap3vxhD
T0NyqvYFWIfdkE7GRSiU8UKZG2ufOW1xT2KXFpdF6c4JznLueJ/SsgDcsiQXZFbGbsFG7gGHkmFL
QdXaDUNKW45876uiIIrcHD3CqIZjbIfJzn3rABdj4pz72MRZdhn7/rKfmgG5e5NGa8rmYlOODzjr
Gno9kCFJBvX62nYwOsdbJR4/tWo5vOutBDxlMjf3miqGh3DpmV3qpvmlqc/zXYU++6YfRmUPtB03
BZ39p9RsHOxDjOc+5aUS4byGkHPTG8ZtV9rdjRtW6s8R57edaVPvmVVtuqjCdvzYUO15cubq6Dg9
c6/IaKVt09gd9rPVY2mdlIIUcCRx3+AhbQKTxeygpbJ7NxaueU0dwdm5WkRpHufAHcCVIdu1rVhS
bihdcp0jqHSJsDwRMEclZC0c1Pap4pX4khtfuzkdg0pdtKtKw1xpoVSwp3aVXalJ/CmKjeVrqTfK
pUNR+ypTp2+hjqYu1SQlCA0x3RZxZ9P3d5Ud8FBwH+VREXmq1WkHLACQyizE42y1DbuBMt1gZLAD
OkDCzfG0QZhuRiF8/gY4ZHwuzdbZ4S+ebBLdLj91hoi8XZcg2EPqMeYgqXAQUHq8DCd2RCACTu3b
TsYNPleSbRfWxVVe5vYtTRD7YGW5tpnKGORA0phXce2G/lh3yMTbdnSJitVXp1UqrJid6FqPy+nT
okzenvpfFywwqLf4WOYXDVO+N8ZjKRmtg00XZuOuzrh9t2bnYT5ozxdwx9N9WNKRbPTc3lYJbmL2
0Cp3FaWNA0DSCc8bFNDNNta546nDLq21+LnrSGRHylPBsSh20fUOtOLGwn5Ea+yN2tQgfAsYJn1R
7EfMq3eOk4L3q7kxOYkS9G58j9vlLiwVilL2GO5ZDDdJhsS5QMwKiwwdFFv6UNQD/fLp1mUJXA9a
EgMgpWRNxCDcoUcNboZxTlfUeA/F7rOaugjSY2x7UbSucZEp2VM69pewJFFwxvuAXizy3iS80URR
carS6YCJ02cqoaTGAM0ADaBSPe+NKAFEgBQ2zctwcG/rlty37RxlP6Sp2OnDwHY0JMOwbcE9bavQ
zTYu9LXsDJvmFXi5hbwLvEvEOh1bleDlDV0ivR9Vndqrds8F5lAVkTjzjFfA3xBu0XGCsIFixC8X
4d+Y/cKN4AYNqX5tUVek4Zxecnc2/DAq/jmQHSiPjTI4xCBk+SXI/zJGEa6EnY42XYdBYz7+DBfE
/d+Gsv9JnPAAOiIo4zqwT1xTQstnTpWM+pGoWI5iox07dSI6hPWl1X5++0F/fpoXD7Ik7mVfNlxo
aD9dq8X3orK4i0xnCE6v/RQg+TZmImAoYW29pEggapthdI/2GiCMg0ffJC6tDTv1R7X7R9ywI/7f
w7bk7ycdOSK/LQEKBTlGaGjJqU2HPcs33Vh27pqHmCpkZQt5SjJ3iRNEXuZmXQhZdepaZDrTS7Np
rivKT29/l9dmzYRPwhVL02CTS6uMCm5v1HWhXTvNEkxG9z4Njcc8994DlzpHdvszdDxoE3wdxAZ+
kZ2keaPaip4n89Z1XR7k1Zg+KK4Yb8CtdPdv/6xXlpsOz4SKA6qtzh+zly4LfFKP5ba01YAdPL0A
bOzsq7ef8srkvXjK8S1+Wwg4J7oVvQh0i0iAipn8elysW2vAjqJTon9Eevu16thuWAwOxJmjZvrL
h2FTodNt52Fhc2OFV5Zxmxd3b/+e1z7Qb4+QJZXxLmi7IoNXR6m/dX+q4L9wVHr7GccwfMlogQ37
98/Q5D3aqrOBHBU6+aQ/CAeFLNreN26rvKtm4weA6nOKT68thd8fqL+cNzvnzojvmHo9dy29BhWR
JMf6Z9p8f30cBAXg2zpwtDQpWvErqiPTYr0lvQhiXN6sAmwUvotP3ewOu7en8JVlZyEsgF4pUlnI
FklTSA8qjovaRs5sct+RBx9tf6DfNoGRVN/eftSvTy59LrDjpqYeV53meNIPA26tRNx6tetRx8w1
EiGFvBmPx0duJik5RQ2Yi6t9/NXO+XPN4K9jC2FaZzb3V1YNr3GURteo7eM2+PIjxvhdzFiAa9dK
nCmHRKH4MSoUL11H8e5KjJXeNXhr/fN9njPR1cgpjlJ+siQBsLFZLDHzHAqXZjUEA42aTl7YZ076
V8LO0tDARJeCCgwEP+nHDfVsxkAPru0ejIE33OnTdCht6wwP8xeZ+O9v+W/9bJrmbPQsmz/V7Kso
0ZC/RGacZC287x7FfRqYd+mH4rF80D/OH88snWNgSY8jGTvSWnE4QKFICjwjcvoa0iG7o7dx6XAn
m1kACdgYDzamcZuipa9BBWnz67H/yHTjNnluqrb62f3X8Z89VzVobMAj//1fL/7L/zok5c9K/jsv
/kn737/+GNuD3dfu64v/2Jdd0s33/Y9mfqDAlP97+L/+5v/vH/6vH79GeZzrH//3fz9X2HEdR8Np
qvzdOuN4Kv+fX2//1/B//TP/a8E/28ZJ+VX+63/ZbBjmv5ChZO7RCYHG/rfNhmP8i8TCMODuk2Xo
LPD/2GxY/NHRmoMMl5DHI4Id9S+bDc39F8kI24DNHvlPHDZebsoKwzogPiksvFzq3TIULilCdKeW
4wjDDf/Yauzmf6+BkxrVp0aXEzPHCpuJk/cOw9ZqO5rQ/KBE5WdOsFOjSwlmBmORuiKtjaxZwET3
3J37EMfE374dl0DZEuTU6MdN/7dcgn5sZlu1ZwZgvrl5Ksmt6Jt/ZjTw97TLO0wBncRRJyuwWu8J
IagnG0Duykk//qDfXtxNGzsRyOIGRRxfTLBTx0zbrZsT6fBZYHFlFpSEQFHVRysM001WTO2ZwaUj
7u9JkfansYKx4gyKGcx1lX2MM6+/btSu/OJRcwcJZlj7HL+wQ1G2+iUNznTnVHZ6Jqk79bWl86zJ
IlsTmCkE7GPJNkytS6QgntfNmnTVKpCcxLSUD2JNuK953NwrFW/xVYNrUgCrmaLAPRoNQFVltqPx
EpQ5eMp1g0vx6yj67E5argdUWp5rsTzZufFj3dBS8HZa4zhQ+vQAXm+6W6wRbgfsyHWDS7EL4zaa
YWTrQUf/+FBpinqpu+k5HZ4Ta+WXotpvAabaIPrNLtUDb8T+bIzuAQWunPDjI38bup7hQZS1W9wV
hdLspjAyD/rUexfrpkUKX8vIbbUzlPxuHnNaOLpVtXf9DGN45dvrL9/eAlcGx6aJ79IZ0SM9mbEa
beunt1/+V+r+dxrzn+1BvqgodPctp8mju9JKH/VM4FI/FmAgq5QyiaaUw2FUWu2H7fXg7VKAb9ix
2vs5Lab3nZsOO0up8dZ4+2VOLQEppLlvmPmkYFEXaulFE5vuJVze4mrV4PLFsh9mNVlw/Qu6PMR9
yKy29hKuPDRlXbdIhz2VdrUbWICKsceuv8GHOJOnn5gVVYppcqlOVLVbBwk3ziczS7bJlIVnvv+p
waWY7pdEs5RiqoMygYC5MRcooaltlN66T/pHHRFYn2chpRY4WZ9cpyAwtvQvjcd13/T4q34LbE+A
q+6nsArwcAac7JnjrTUZ86e3Rz+mDa+EhioFNgXyYXG91gnGoR53VUQnBIaZdW01xbkC5anpl2Lb
CMUQh9xvA6AadBtiGNjG2k8rHb4YloYNwDMETG0PzQgvq+HtlMr27ck59eZSrFLF0AWcaz0QDvam
YX4jouzLmqHx03v5VUsbpbFFTatAT4VNO97q549NiA/AuuGl49cd81w0QnMCQwuvXOVx6pz92yO/
vmB0WcYElmgp1HzGrRYbyn1IL/uDPoCi8ZJeOxOv+jEw/1yU3GheTo6tuHVoNK0bFA782dzT2msR
de9BpIG1OfqZgpwFCXPkqw6L+LngMn8hJgtBFKPFqnauEYyIag9C2lDiTZ/QRp9C8GSYh2ewlNtv
lGQGOjLVQ18lV24yeVutxrG4EYWODXSif3h7rl5fPwgvvvwdqgMaBahKGXT6Mm+LTO92pVqGZ4oB
p0Y//v/fNoaxSgZ0HxYd3+D0eRjHG6px9+teXNoVhtHAiIaqa4AQ0kfDxsJ6Kb+vG1raDfKyBL+8
VF7Qq3qx0dU6CB1v3a2R8sjLKSkAPMXpxODAvN7h26sVZ86nY9y8tiKlnSDsXd3tGDRwnFz1rTpv
95FKfZPvq++7sRJf3Rh+q6to5hlfoxNxJosfGR3cCpz2nIA6Gp7OoK2vvaVDob2bzskMnlhAsqQh
KmmDJWiOBhULf1N7+a0z5KtuRbDwXn4JrWxBwuaNF9hI/TxOlRCfUAUdDqsWkSttEIUekkQDmgvc
TCBAVX2p9fjMlz4171LMogZQmHlUuEGj5YlvGXCvlFjR34VuP5w5ViQB5f+Xj1Lrfzk5YMZ6t1wM
Nxiy3PmczRZSDbaubGJwtI9daVX3iO8Nl0XRh+4+1urlIgOevx+rUrtc6EHfFXMndkXlYNRbp+Xz
ukmVgp4qtQLFUrXoHcXqxjSzC82uP64bW4r6LLHtxjJgK9peBjG+jLZ1mjSr8i9d1qEuDVwMwdiQ
BGSNfjArFRjz4J1JkE4FiRT5ZkZLOOlULRgdylzoLtmHpGrS/ap5caQ0YNHGeB7VQeO62aabulG9
jzgpheu2cUfKAoxBAx0TJnrQU3w5upQPGwW0yLppl324QDXrzqCFNrbweXdVxM1T7ol+3eEm25ak
UW9m8OXtAFryg12gJJ001rrFSPnzxcGJoHk65im1iame3qVou5SpuHz7e0q68/8JbUcKbSDtpleh
CBGAN8zpZIzRN7N34vd2aAKa7FPHgP7kdQ9mfqQIVonzvlqcZy8qqdwnJo7qNtbvsZiFvfIrSVHt
Zj3KBYWVB7qqg58faLTeJwMG4m//4BPhIXtIqNHseUWVF4Gw7AuO9G8LaPyVry6d5prIXA0/gTyI
Sic9gFAHxKLm08rRpcAOkbhSEPjKg0Rx7FvXbTZVZLbrjj+536SlGuBubvoBKmDvEfy+iKNit2rG
Zd8gxYa7HnYMTSJ8g9YcPjxnBNxPfEtbOrMzU9jRYmt54KHntiTLAY7EumViywf2UsDVdeYlwADi
G5ZkCFl2c7RyRqR4ztwmVY968AH4TGMzpjpaVEe25br5Ps7Wb2l2m7tZbhhuGIRTHe6UtBJbJA/m
le8uhafT29qsJckSaLDCLqc8MzdR6p7rRBy/3Ctpq62/fHc1tlUdiykX0RL1x1IW3X7MK8wnHLO6
NHrIPG2yLKtqT7rc1x1rqFCT47jBDMfzXaVHxX4yoFys+wpStHpupeQYlmZBqXNbUMLuUU3bM5v2
iXUv+zv0kLmcsqVA0ae1c4VUbHzoJ7gRq978D831oc+yZQzRCgxRTCv04aBGmnpmWk58YBkptbSj
Zqd1H8LvsVKUZFG9uLX6MTc3VTciOGXUiXtM4xCmXPdrpEBWLTC5Rjjza2yunKigQ+lChFQ/h8I4
9S2kWPZmEdZ4q6dB1yvJrkaQC70NbV22ZUmhrGhuNqIPlAVzVKPy0MXzduis6cwyOtGF0i0pltXY
bFGyQX4KfiHCjQ5QDsBLGYhMNTwUINoRO/dmEnoYgFXjmT+6ii7+yg8jhXoThsgUmVoaFF2CqmB2
aXjNGVHwU99EOodBxKtCnbosiNwc8U7zxxS261IxGUtYQOGJRq1dAjMXyqZPYCX1xcqdW0ZExsCC
URBp08DV7KM+A+ako34m8E7MiazBrvPpADKHoQ9o7buSczdEvGflhcaUDuIJlk7NWTYFzohKCjmk
b0+Fu10VwaYUwWz45aRWaUrvOy6aDc1963M3W+PK4aUAdoFng+GwAUeX8UXt9dvFqS7WvbkUvphX
ZUjjmUmgQkPWN4UBonmDpvDK4aXwdRakFjBhoZ424VS+dN77Hn72uvA0pfDUmjSLo0WdgjqzPnQ2
EqelNq0se8nq9jXSs9QHoilYWrfd6/PoAeU3z+mln1rq0tEb1yyORdO0AP938/vkZBD74DZ/WPVR
De9liuIpGD6IFnWhPG5+QEQKvPncvnVccq9kP0fEzO+Zm26WGlpqQxcgNZnchc3Yb2oryZ8aB1bj
ureXItXLkSo0HdEFjp2l94qI7G1cFObHdaNLodpMlV7MltMGMTfFy6ao3Vtule6ZLew4ymvTI0Uq
0j+t4qiiDZy4NL+Cxc536ZjWF9AL+wvRo5x9Zu0fJ+O1B0lxC6nLCrumagJ8PuxNVjfOV6eo6g+T
O0cPnSnqaIM2UHTmGD6xXGUHBs8z6kjMrevrwjogAwEreeVFw5CC2Ehte4nVSQRqj8ar4broWlnD
OZemUy8uHbN4f7ooayJYlFUC2aj3mkjXXewMKYLtygRrIEzXX1JgidAmL5YjG3LVIpVxYEnpesMS
l7y2YUZw4J1ik89hs25T1qUYNsswt2rDUHzUcrZV26Jjvg6ShCXhy+2hNLxJgWGi+KlTXeqLcoc4
1LpD8Fdj67c7Y9KH0VRRT/XtAp6jpm28KF05IVLUKngZYNu7MHRfvlcrEBhD0e/XfUopUNWUtnUV
q4ofK5aBLpCDEvxRzm7d6NL5msOys+F3KX5SeUjpZoq2Sfp/5lDyn7qbjFC1es9GvaZXfK0+aqVU
4iI00SFe9+ZSZA6Dl0TVDOm7UsYnRU22URadaTecCHrZXk6P0nCYyVR94VZ71bSu0qL8vOqtZXyX
3bcaqnS8dVtmB6370Kr5uvn45TT62/I+aodZgzujG6oWN8PSHGq41OteWgpKRHeaGTd0xdc78x5R
m53rdCtzME06TjW1z3oEDxV/QgRr6qd9Xts/1722FJWRbnRz5XUKrUEXCrjVf7YA2q8bW4pKyxMY
25WMXZmWu1nG6c7U+6d1Y8sxiSMrbH2WH5C6h76w6WgOzjmz6RNr+xeI/bdlYltGlCG2yQIUKB9Y
6iUsm5UrUIpIO2yaTE89z58GKKvzzF2jN4flsG5WpPMyQ7xd9MnIQqmmS9tSdkeFmVVDywitFuHE
RDHV0EddZ9+AVAHVs+6aLuOzOMH01kIPxI+H0id/UKb6TKZ44kPK6KwxGxE6CAfFn9PK2hxPYZy8
/hnj8z87typFZYH8Sq+0juebYn7SGhMltqWvV063FJciMkevKlIRLHqvoBpqPGmIk+/e/pbHQV7J
a1UpML0uKuNIWxq0Q6oPUOjzw+wsD7gIKvu3H3Bq3qXobJuu9eqp4AF1MsGsxh0itsmv1o2uv8x/
rBpXAOwAwdzFCD6npbYpKfKsHFwKUCsZtWVInDpAgMLYlhEi3XM+rjs0VTk+3SMAzlh4cyj2+xiG
6JXpqucaLMeF9+dn1WRoFta1xrgUgCih1PdfLC/XkVmo+0s9y6xNXkFQO7M4X18/+OW+/AB15UzU
OgW4QSPDBTGlkrvvFMN7xKKRGHv7K596iHSghoiDzuow10HbutmduTjOOzdJv5Xo857JSI+v+9p8
yQGMswVtIwsgj2m26B3jv7dbIjP10xo5JNHkyg4BeNR9SxUi3du/6vXIwFbr5dQlLrJ4SqMcz0Tj
kVYeKrxK87xubCmsEycVoxuKMtB1Q7/shZ0dUGE755J86s2lmHZSJFyXJeTWARP/ndksVyKd17XZ
NNlHuqa4xFU7OiL54/i2RiX3YdEQOVw3MVJM63YE69dbBood6aOJStnYW8WZZXpqWqSQjsCWF4ae
tkD+sjv8J+4G7E/WLRYZSjWWuBCURdMGlirwSsrqg5ouq3Ccf9jCdo0+miIt2gDjsudQ1e+0PF85
tBS5PTxUMWDtF7R9Fd2YOgr24Mv6M2WSE/uCDKGq2gHvRsUdghKlaXRlC+4fSFzA4R06GkerVoxM
h6xQtJqbYyG7dhVkeUvzHf5XD+vGlsJU0zD10WcxB6rmXCuh87m3++/rhpZiVOFEscaucH08kOxN
22s3dmuou3WD6y+3LksIeKhDEtNlx0rNLLMHKD4rl4wUocgheghthSPok/4uW8IvTofE0br3liJ0
Er2DI4fi+Y3oPAQm2nvLXVmLgZX4clK6BEXZHl0ZH639ejN3ZbNLvNxY9+oyDopkIW27pkQexnZv
ENS9CdPmcdWs/AGCQg4cXWWlCpyKvQVNng3OX826TVEGQQlk422BFH4QW95nLHmibUUdb9UlR5NR
UBC7SdHspQRhJe4SaqWYnZ0JzRMZlAyCqviamYbqX6CO9o+61KJtj8NA37X4czkr66V4tL9cM5aH
rBlWTDzFofORdvbB6c1x1aVbk3FNqEGNcFLCNLBLDNmR6t8OCC+fyZiOW9QrGZMjhWmaDzhl4WgT
ZKjoXSTK0bkxttbBGVBWezkvRWvEKK/HaaDHDuxHet3bX3XCVQteRjYVVeXGqFImNOi9RyXS442r
roOQaDK0qUYUX3N1NQmO6mGLFT4vihjX7QEyuAl6Tt4sWOIFehnfJ1b605oxaVw3J1IGrGf4WDXO
kARt2Du3XtKVn83YUM6c1CdWiy3lul6RFIpqMit2qjyoxfi9K4dh5Zsfn/lbicZBuVhBaiJBj7NW
OOmQO2lzhErXzYsUofgbwiIy1DjIXfWja5kf+ryt1u2NMrSptzsH9jm6n9kMeH2MkktThNHKwaUA
VVtI70N7ZMQqSbh1J+xL7cr7sG5WpPgEu6enJdrigZpMKJhYxbBJJztb9+oymClfurgd3CHEk2NA
SsRzvf2U4RK86t1lMJNTKNWsFC11t9T7orsIdWvnlGtOLHMZyqRE7ZIjE0cdKLEvhNE8Orm2Mg+1
pAAdBnseUDJzfSW1sPWaumhXofe1clKkADXRSM+0uXIoj3kfqcHt8EB9WjffUnzi3IWZrx45flYg
7plHs7JJsrUzbrwMfjADnllNSuhjAdZeep6GrGO+rg2L4szLwWuzBLyFgYpv4nb0BfdP++dkU2Ve
t3FZUoRWtarVY5ya/lwL99D0prbvM+/nulmXIzRGFWfsJsOnJ4u2Y41X8LAuQ5cxSfoC6c8ebd2P
Gq/eoBya2isTdBmS1LeoIwECG30lN8v9gMat3cfFYdWUyJCkZUF2CaHv0TdH951iHg8iY1U1j4rj
y5UiPIxdhkgbfWtWvaBZDFUc8qhz1qH+MFJ+Of4sXLcCGtf5yZJl9GaScZt37Yd18yIFKBwtFbMF
o/Pxu0UPx1h+eLO6bhmaUnyKDOOgLNc7X8F7eYojFQtcd+WWKAOSRDpgNGhonT8W3eXSKw9Ymz6s
mxMpNi1gMPVELdmv0QPbaAv2QUCUHtcNLsUm/gjmhGFK50dlebAL75MXK+uaj5qMRUqws5xgI7a+
nZrFVrfzAzTulamWjEbyNANH2chp/c4wn7I+u3OGYt2mYkiVIszlmrpAjda3UhPBYc3ttSsM4K11
CaghBWia9DaIQfc4fPy9UCm2/pJ4XvU9DSk6F9Cf44DitC+MGGMBF8M9sbTv1w0uRafmDogTO1nl
T7qn454SW1u9iVaGkIw0Mq12If7Tyg+9YTMjrq2Z6rrMWUYapW7cNRi0VWAl9F3df8Ub57BuSqTg
7L2isLqOkVt7ig5FNNW7yDFWDi4FJyJUpujSqfQnLyxuimzEPbPPctwaV728jDXqvT7uh0Uvfd2e
Q4GnmdnOF9C9l3XAHU2GGy1uq86GMEq/a+N3Q9/62PqdIfQe19wrl34ZbkS7oh2QVyv93EjbZKOB
0MSV1VKqdWtdxhzpU2TkiiUKf6jpR26NZip/ogVorNvUdSlOtaUPIcGMlW/lQ/VBqUMba4lCX5cD
6FKgGoVovRhDE98rjqLw4jumTh/XrRnpFEVC3kHTM+19MX8pW/XZNJ11266MOcJjDiupjJG7Udta
y7IpZ3VdeivrQtIq680GMXx/wJkHi2J1m0bNytxZxhyl6GaPOh4Jfthb5TM1keWJi8C681lGHbkR
NHlcxko/ceH3R8b83l6sVTgEtJRfZnJ250aJG5qlX8/C2xdtPl1Slz/HpTkRoJp0ioo8GjxVXTq/
XPDRWHpjF3vjyp1Rxh7NqtKNua7VvrqE+N2n2b0Sed/fXuHHEHxlZ5FVpZQxnRvKZoyNNvB12BnG
8/H6VW2MsVqZRP/iu/5WKMKo280Sc2x8NM5r5FCx81iCpGqtc0I0p2ZfCtOwgJnaNkvju5Fi1Zua
NYQvoGmcmaNTw+svl85sAKPG/6H2FzsK8qEud1OBF/HbH+DU4NKZWvXxjL/w0vppIm71SQnwZ19F
nNRkHV+3sPCiXwpyryF99IbmwrKadXuuDEWy8gpDjjbjjEsVB1uv8bGwlW+rZkTGIsVpN4hSTwSm
bKjIpotxNbViZTtHhiMtmODFihEJPxPGdO/i67Od0zo6k3odw/2VaJLxSI61dGh9KLXflapX7Tyc
Rr5USYxRddE5PdZXfb5NCztfmXLI6lFLO4kwEdjaKJNmbsOcZtXeBRjb7N7+FCfUdFA2frn0m3Rw
VTNsG7/OcLn/umhCHW7dDsczetdu/1TYYkDFf0wjp7xA/w45GXRN1PrDqDp6c206lVFsE01p62uq
3CmGLEaDm0VXZxjIjVil4DWZQm3E0ll5DEUW5X6Pa+vUNt54NYYz3pGJ0hn9xVDG2AEm0aRvhGJg
pvj2DzwRfbKEVY+VylzjoePHTn0BpvtTM5273Z+g9GmqtG24oYuNvVILvxT9Yl9PHtaOmPAmONy4
VdccdcTm9qmq5my8qvtS5IcmbFGRG3ENPJPzntjdZSeE1C3HsHEX4TtJgylHh6GPuuuWBDeGulfc
lYgaGVOlVpWGDrQhfHcxdx6OSLvMRihvzSdSZUiVUPSidzNd+LNa4zicO2If91F7ZoZeXwCqjKOC
ioyuX9YJv8d48LEsCgNZ6T5blT+qsuCV7Yy4RHtsk8aMuaXKW9uQwFedHKqsdDW60Nk6tKh9QTtz
Y4Tude4oq9JTFIBfxv0yKPOidzOTnocQVf6HsytZktvWlj/0GAGCIIYtWdWTuqhZlr1hSPYVB4Dz
BPLrX7ZXEtylisBaCjQKxBmRJ1NBAxjz2H5sgEQ5XgX810s5tHZArySeEqiDPkLG/saRv37loYn1
686XfG7WfM2HLD9MnBI0eB5FBf2nqLH5jRv5b874XzdPXKgUNQbKEweB221U8w16Ez9WCKI8wFli
fPYo7J8gL83fBBCRhh46gSambqBFpMh0B+bw8n0TreVpNj3eEG0tpscyp/IJ8mZQEAzxTzcO4trN
dhILLsDhTyKhsxWS4Uc0lKd4BZbazyidYr0RCgKkAmYjrPlfWeyP/eBHmgO1218/YBStzVHuZsxY
rM4L12/AOvCP165d0ioRgDw4nrohoxDVfcbdUNBgbOYb1+LKgbu0VfwIOzTS4GynGkrIAuJZgVf5
T1y8lba8y7tFDZkawk9iKfnbALJAH/0OxTF1TDZagFYLtIsii+R8l20KKolPfou/nNVPqX++lBgX
1ugYKUgPpbKENvAicc9/v/rr6RaRjq2XsZ3HoCjGjCzoWgZNDE3KnbRPUxybp4ZF3RekEYsXRJ5I
J5y3qo/CqUccKkr9Y4S0FkSqrb3//S+5dnccY50KbaEeX3YZxLrv8Lr4HXwPfq5cOqZadNATm0Az
nR16OknV3YXldqO5e8XXusirogDPUhePKIxMkKfd0uhkDzrgeAEV9gtyLvxqgHK9GG3fZywMnlC0
34/j4VUeERd+FZVN2yuCM6/EGn+B/HTw3vJ+9vuiLv6KxV0JmWjcfHD1QhO0Qud77fx6mcTFX5lR
V3YL4MiqNejuzAbKY0ibfve6iy4CC21SVpV506FcF/+wYqsT2zfV2W9xx2S3rsh3olF/8TGwJ5CB
VMmwxn71EEqMX90NpnoC6D8tXUaC6s2ByXaMfaJc99u6Y6MHacyyTXgQ6I7yaw8bnczq5+Bd2FWO
TE5pu5qMD8H8NHUQs1Zs9LvnLuqq6HO7YX6vy2TETqD5/kO35ovXkbigq6Ps8GoksTQHXOxUmeLv
7lB+L2qQffn1Yw7bPOSL7uETCchPLS/+mg7qWVW4pFIRuPCDrYLr6uZJP1AWvINK4+b1lIF09ted
T+OWqyYibbYuojvvwF+dqkp6fk4npELIsu9j/dIkDebvoizetIO44c+vRCHuGCekrqHXafc+U2UZ
3W9LESUUSl1PfpfFMc4q2EBeZ/EAE2rEiKoIHtuh9wvOLoHUPugtqoutzYL+ZBiLMWAf5Ynfvp0A
yjopJ8kRJ8ja/m3K6bGCXLff2i7iaipH0O4otBbraE/Aw5OOhWeK7sKtymo9eBDDjUOr+0tMk2PK
v3odiIu20kBArmG74ppwqpIhFYwrz/Pgv1pO3kOlvK8qk0mJNfs5N9BvuZEIXclWYscq5Uw1LVqO
O1IoZCqiXuyPcamHZJuP7ZPf0TjGqSyUIsUoDIBoszkHsn5roTnsFztdjij00dWmFDNZi45ZwPLH
Jd/+8Nu3Y5tjebQ7JYhtQuqnaGd3uRj++f3S147dCZvjXGDYERITWY8a+XFm7ZDWaEY9MnF4bt4x
0Lojix1elODDbaJn6HixS933fjQtxEVddftIGvSJoW8slzvWjCWQI6by87gu7ircgxDpedFnbRHf
a35qS7+5W6gf/mpJyxjoItBVmQEGBFn1dvo468rP27qoqwWiZCsmZvosGPYlkYN4O4WBX3hzEVfV
vNYsHOER0Xn6CmKiSzWOftnKi6DVz8XopKHmGe+mz6RZviy7/BCP1fffX/KXJV7pCLlwq2iV0dyN
3csTEeShlerR6b4l3CavrO3YZtTrTTd902dDSPqUR2X0QYSkvpd8VicJxW4Q1JMgHYrh1jPGv5iI
136OY7PxejTVJGSXmWHev+7Thtnessnr86JE9aapID8i13BM+mA+TDI2Sn9QB0H62on+j3qU9gNv
5yVFg2V5q8O8udem3j+Rhs2nohIfIqhxpZ3uj3RSSj/PmGdPtO6X0zj18r7qR6ibbJu8q/f8r25q
gnuyW1L4hRjmeAsZLwULSNtnEZmbBINCC3SRR8+A7sLAVF8VY8VxEeYJFR85xJHUox+hDdSHf73A
qwLGmYDYPeNFAb5PSEbtsdYnryvsAsFM3RY0F7rN9j08i53WSa6EHygeIoq/7rzrVmhWVNZkYQM6
ySCW71RU/c9v405cF3W4YcgxbrIiHL7yWEG4uvdjQCaR4zJWksfhPu9NFnP+3ij1d5iHXhOxxEWA
yWFsNFSfTSbq4u8iaL7TTfolCi4CbMe8p8oXnHYdxvOdFmeL1oNfbRM5rqESc5ivkyjANEW7R0o6
8xyuarphnFd83X/YpkSwQn6ka7KahuZ+33bzcAAs0EOYKNWCBaeAQc55W2M/4j7iosKCrtXlilea
bIQcbXleFgzKxU0IX+R1OV1Q2FKKpid928Lb0PtIYEYm6Ds/WCikHX+1qn0XfM4blIJrVX0O2Dad
hvLwk+0iLiZsz/uWghm5zhgZI0hbkTKpYr/pHsh0/7rz48ADCaGlzgZ04ZNcUwN6bvHe78wdo+Us
GmfToCvRBcPXyjKaqLn17EpQp0YG6XEQAU/dZWW95ijrnw/W2xuX5eW7vRJ2XVDYBLAGpWXRAjmY
7+xEpqVKMU0wpMPI6SODfOObrmg90yEXJ1ZBcWpnmJMBLL/6WDaPEJv2S8hdkJjGczfgm3OT7Vur
k6jlG4R1mg+//7ovIeOVQ3JBYpAlaPdGUMD9dnVXKnWKa3lPlPkzPG6hAq6IbBAXLNZWcRXNB8MP
mCWx541X/7RxW70LDAYvg7UMPx1bwd8UoZxZoleinyOwPCxJs0TDO5YL7KQPt2pPw7y0f69TaG7h
hq9uzbF5UCeECwEEL6vCYxqStUegNkXeP1ctOEfSJmo6cjcyWj30qFPuSzFGzwySil/bvYqexKD3
h2Az5aWDsv0JqLjBr1EfOhFe0aJq1iFoskPs8ckQg2GjybP16qLUZnJwVjOE+CVS6i7eqEl3BaDq
72/Ui1947UY5/gIsnzyYISQMHrW1xBzT1p5y0LZ5ru44jGGkPFraHm2HEFPe81EsiZ086w6XJgtK
v9EMZD1KX7KJhEM8Avyq0Q13dO1cnFDf5uWyc0GaLDq2tDPkR04DPwEQ4mLTQlWjKdCgK2AmgavS
sjoBa9uNGvIlirzyQV10Gln7MeBdi7eXAvKbR0lt2u4RRNJN4/mq5oLUTAvqPdZxnTWzlKdxbp7W
vbp1Za7t37FxcHFBbNCuDSb35PYowRya6iGMYMyD8Ms+XaRaVUXI7ru6yQYeT5/NVr2Lgrn94mVQ
LixNg7KpISAqzvBAGwL6pr4UM/Avfos71roBHGDbdsPOXyYnRPdsZPDOb2nHVEvL1lHmTXBBF5wn
NanzRMjp++8XvxLcXTiYadB9aEd8VCiYnXMzvpFT+9BF8lxhSovy0i/5cSFfez+qmOQ4e13kX1Wh
nlU7+2FViYvzgqQw3SA99bL2+j9GyodCxZ9+fzqvRnWuXJTXuuKxNAYGDi2lAU3lMurbRwLIzH2r
F/VHwaT++Ps/9AIj+Y9vwB9yaugWrMWQwFYmU0UM3RbDockBnfD2fj7I9tjugwVk3nZjInOi8cY/
rV4waPxl16oJLtTGcXptSL9WRv+ley9mQCztBF/bLqBH1OgMM9Hc6Qbjm+3Ivv3+wF6NAljbSdXV
ToeuO7D2Eezv62iOkn7rvJQHsLhjzEN42ArKZTrDQ9mbvIjrk6z4fOe3c8ec0aXsVjzVIGtYGpLq
Zf6GFz+vzgB2TnG/fkK2SBCjjc0o66wqKaB9fJ2TqOpvBLBrZ+5E3iWsS90VhcYb3/73Fo5zemza
d+dOAwyAXRqEMxxRPdO7dQ6+z9XqRejMQRDw66nEZTls3OJ7KiIZSJu6r1MR+3SdsbZjuevabb0Z
dp0VlkR3ec7jFASe1b3XZXHRW4GiYSRqdB72aQw+gqT+qQvX44bTufI9XQBXb8N9b9imM7Yf5UOn
pHlEV/fWA+WrkQUH41goPdqNTmGrMzPblqVFr8kdD6P6SzeAfmoRfH+2S2TOvz+oV5MT/DXHZI3q
ygE5Zp2VhFXnmIPCN+Rxcd5159XnxJ9wDDcSojhWsegsGkCiaM0HDDD4eTMXxdXH7TJJu1Zopvef
7Ki/70v38PuDufaRHaM1dbPRYRt1NllRntepW1KMiRQ3jv3a6o7Vbm3VQTYH93OzC08qpp4MAdje
a+sukAvSpwryFaivKOveKEFKWFbsxXDDlQvhImgX0h6CQllc4RlakTohC0K8386doAoNuW4dLCp1
vHLHz5IalZAuuIWzupKVuCCuIdQDUu5Ygyo4TII1/mPOpxMZm8+1qjfPX+BY714yg4Y109mB0aux
Aie7rv70OxzHVDGxQeehV7Cjuv0MYtw2XQ25NRty5UL+h0IrBkRcFTMqoKHuE2CBbZLns1ffFJfG
Ca95M4mSrlRn+b406UDGT5MRPmk+1nYMde/KWtZgpciWvexSNG5UOsezV2WL1R1DBQi45XsNX98w
En3cFF7EIPdzSxv338r+lfzVRXOpuG1LdCsagAD69WK3nXwQMwP/4lq0d/McLAkAvSqt2go09nER
pLStq0+8FdVzcwReCCeuXOBXaFhgpwXg8iZkJ6izft4p87u0LuxrZR2lk8T58WP9Og13zSb8fL+L
+dpCNJwbEBFmtR0ezVZ/0ma7NXR7paxwIV+jldO80rEG93wzNm+GXojPRdSWp65tQUxK6hJcUDya
4kS0Jf1ulyX3qeTxKRwjl1Fg6VTbBkzpDOjqCUTP0NH84eVBXETYwCLQkqkIHoRTcY9+B7ufu3Xx
c30uD1czKAONGquzIKAP65i3yap801wXEsZnYELYQpBD6zX6pGnHTnRa1xvp4pUsiDtWzosxjmNe
ohQerHrg5V68UwCg/5gMYkbqdfguOEyyyZKlW/ELRjMl7WLQ4Wut39m78DBobLORjSiO+rj8X5PL
bAPxoufGnaC8bngDr8ZJ4ykZz5u2v6819yIH5+o/dFydPPhYLU02FkF/ppzehYJ5JlkuRGxbj55W
DVK4Ub5od9Pi3dAefumhKyAoltVsWwFT2uIRrDZgiqi/DQugDn6XxcmZO7ZXI6vRQKGY1Ewnvqgu
qakofO+LE5BjvodTw/omqzj7SKrNoHWivBic8VGdiCyQBFVDhQqm6EOdMhq0SVwMtx6Vr9iqKxRY
G7kMy0tiTjE7/1ge8/EQ6IamsaaBX6vBBYlFM43r3cwmI6wckhlSQyS8JYVxZfsuRqygAPniJVCj
xz+aNpliPZ4Hbdv3VdmvN7C5L5b5SlbhosVKkhvA8Ee0+snRn+Wht3RpwwW5NC7QJsTXpRi8NEk4
RJidHsG+Qcs6AthdFUS83UvZPMqKedaOLn5sBCutMQ36Mqvp77v6Gx/t2cvCXPjYeuig5Ftcg4Qp
Xs4rC+P7YMg/+y3umG80bjHUVFBV57PoUk4LebKh9ZnWx4k7totRgm1oLHxDTmmTEjG3pyBavvrt
3LHdttmNkvlRZ5bxv5t+38Dapbx0zbBzJ8ySYZ51w2d02TBI/mBYPj8x0/p12Vys1gh4NGsh5571
U74l66y+l9Hk9z1dqBYwVHKjgtTZImf1aKFxcNpJaf3cjYvVqs0oxBgDZkxj+2GgW32GcpXXcyhX
LlZLjOQYJUHVCPKl4qnkY/NuKtXkufUXL/dT33SHYlU/ETycbVP3j6T2TSdvySO8OJBXnJgL1lq2
jpM6qnHNB3rMeGpVeAk/QiizQVp6emi7kN/Iuf/Nkl77U465Voc9SMCBsNqNMQmvijzRgsiHdZqX
x3gEyflc2P9FvZqalJmAJQ0RU4IZ8+mhgTzQ8ygov4OUFL3Px1qmYUzKdxFf2GlfyPJegUEKtBR5
+AAaf37XzaS+yxfURWk8gYr8RPdjOxd5Ht1tqjfnVq05SaphZg9i2TC0PYNF+8yO/XMZtM3dWNuO
3YW2622K5/N8SBa7gRWwMD39pCsKdVg7B816AsIzuND8AKcfBBXOhLzMTlUg+7tv5hqix1t5CJnI
MjaPFe/DFtpJA8+/siVsPkJ3B89MIZrhXySd9ncYEKaPQiLRIUT070D52t4IVVf6Di64rTx4tzca
oRbkDRmlx6kd2xsp2ssdfO2rOq5sA88LD8IRj1BrNd1xDO1Bas6IcxysxaOXt3QBbjSaRqsr3FEq
D0x8DOSPrp9v4YeuHM1/wGyC1QJfCnm3ECo9bNSd9db0PkNqXLlQtmYAocWAUjNrwIabfCaMeo2q
YGW3XpAHOFN29HsnvUcPTbdDSgy3068acYFsUBiXHTRQ0WBbpzaVIIA8b3Lqzl4f1EWyFeNa91Hf
AyZHuzaNlvjthKF7vyLNpTaLAyFq9MCR+gXFA1dtmaLf4pnRu0i2kBq0TpsOBAH7dBfV6zMAPF4g
a3xRJ+MgKzDrMbDJ2V7sEPYMSPFZrQX79PszD1/c7CuG6kLXANyO8UCM7mDFCvEmQl78P7TxopMF
Fi859px80c20p3NPuvsIzvCu3UhUpkO488e63WyF/4n/deOCXYk7LtyNh3m0Mgz4Zk0QQCecyp2C
vhQvhKdhfnljpgM0yvxuhIt+k1GzcVQAdSbL/LmLy3fSktBzbflraFaR2eiLbkG2FYdGPtSgguza
2M9QXIq0Fq0YghqpxqjLZBPM1DHAfqzf26CLPit7u8SFEBW4diICRvcCwalhfimLiz6rym2bjYAD
6VQXpnkrEOjsdqscunaZXXo0AUknZcYBjwxsnz5WtY3vd6B9zgALTzIZ0W973iGfdGlsA5WAxph3
rRynBOPC+Zj2sVne2nGLbsSnKyHw303+lJ5trJHFsbyUT0r+NZVgEC36NkAX0043wsgVa3Ehayue
yQJVxhVoMpo9JRiTBdqjaDE1I+NVp2XXe+HXuAqdcF7YMLdHrNCT5cfzip+WVCa68SuuhFoHv/Z7
N3ZlDRemJvqOj1CfhC3zDd2mrUZypRe/fpALUIsXPOqrBfBtaPrwsxri/Sx08Pn3O3+d24orl0at
PvhmgZqss3AKtxQpItg9ynUFvxGkbADqNtPDqAZTJ4dgewIpxfESaBAM/v7PXzu4l6v10yWlUCdo
lr6CK4npt7rQ93BcNzL7a0u/2MVPS7fRLmfOUYcbtrwXO/QHoa/npWKMU3v5oz8tboYB6eSAb9JO
Fvxn8/zZdjf73f+GgFeCostlVm7rvucBMpFuJwa6iUPOP04WA1tJLY/2SLY27v42Qk95mm/o+J6q
qM77VB9kfgj7g93Hcx58KVYNOxlNfqJ5RJ924L0AzZ9lAi274fuYU+LXlHDxcBvt6Rgse53xdfkk
6xa0s9awGyH52md0TL8porhENoNn/iqtLCbV4pjeaideW9vpSYhdsa1GRZQtG93PltIVxH7FDct6
fXHp4uBkOPZ6YJjUjJvmnx3vODmmjrziu3Shb0hT7CJBQJexoA8TLou3MyHvfUxSuuC2ZWNAcnXI
gfa6eczh1dB8Lt75re2Ye0zVeNTWVFku+iJVc5iKYdu8bop04W0CVPa2WFSVrcX0baL1mkRFtJ79
du4YfGyCmnDZVBiM7OpnltPv06jXG6H62lV5SY5/8iYkDjcB0poqA+PjnZw7Aw4Y3yN38ndxQByr
348C5GGRSBTbZRIcXg1DqRzbjADcOsqIl/BTS2r27jNbAs+lHdPsAfCeTRWWGbjPjtM8D/Uzuqpe
9BhcuuA2OW1DIAx6JKVqo3ezjefvRgvtFbClC28DiCueYPoAH8f8YyGbd50aPnhdQxfbpnVLW84s
ljZtn6qok6cpkn5n7mLbJGb50a7mwUXVTZ/a5r630+xnnC6yLepjWoMxNLismDRPwyCvEtb3u58/
dJFspSDaIgHDzs0cPsfwuJ/qZZ29MgnpgtjA9Rrl8WpLNDr1uexPavLiUMI9dIxTHxFCcTmWGZPD
/dBtDzvbvvvdFMc2WTNExUq3EjzWuzgxPu+YMJfWK2nGcOuvHqtrhqMhITauDxQwLEQhNVbMiyqM
SxfExo4RDU2Dz7mUG3neWE1SSXnulXNKF8VWj5i+r9c6uIxNld9DCHY/LcDeeB27S0VWCClmqNbk
F13074J2ebMO3POWuxi28sC0Ivh8YEO6RR5kMKUS9KPfJXeJyOxyUI7h4jILOH2Iw6546K0qH/xO
xYmesi+QFVZ9lYn9MOeaVDKN2/0Wi+eV8Oni11TUQFVuw+rT9nZX3+b8h9+uHeuEym5VjiFSz6iw
D5wvl6G6Ne97peySLnKtX0UT8jBA6NQTex+DJTvRVBWnodPyzbbyH4Vu28uQl2sWLMuaLuvg964q
XVjbjKyoBMqlzGzHD9BEHuu5sG198jo0F9W28za0+8SLLMahTeWuE70Ufl7HxaoFIb7ywCSYUEjV
p1FwPNmIFJ4bd1rXvC3MVgSsyORYnXq2pMxPp5xjyutXb6mWTaDLFGLpnNdJ3R5/RuXg9fQpXbga
GUAnGmisrUf+rKrhR9eCTcLvWzpmu2y81OAGLzI6FFXSEls/bMjg/dIkF5FWb01gNRux+rytSaj4
uc2X3XPrju1qzU1Bl7bImnoiSVkHPF1myJT6HYwTXCE6DU1Li4M5xuYLRMU+q7n0Yj7EZXFCa9Gp
BvA/gxQPYwsPLG8/l0wYP0f8HyBa2I5bQ1bcFhrhiTF42oAb8zoTF4bWIUGiPZEIqxaPDzk5aLLJ
xe/pR7pMZXHRDhyiIkUmgj1O+y1CElmO8Q3bf+kJ/bfhIl0oGuRKNPg7VHCpgzBP8GQ4JoM09nSA
vsjz5J12FEgM1KZDGlxmyHQBGV6AI37z7Ae4iDQZdIrPxhRZt8ZtekTVxykcvvt9V6c4pUuI92tD
1aVEIrPX64MMlZ+RuuqQOir6usPz+0WA8g/DdGp5mMXGvNpS0oWiNZVcN13u6hLY3qTNGIrTkO9+
3R0XiSbmig146MQru5zOeWXfjKK9cSovUeGVy+gi0BqqQVTWb8EFqIL2jk3d9ljn0fy48jn+iiq+
vvP6sC4aba82IQ9UYhfIfy1PNZTjHjAO6NcvcWFoslCyCXrkwfnekPM8gOdubYPoxhH9+1L92hk5
EXU5RFGZBdaEBm99wnxr96T3mqebXr/ZbYSHINReQK9ZJVu+vBNsfGtakp929SKfrooP5cb5vd2b
NcXLKSAX3fGxi2KTDkNM7hdT/mEWU3yMq+EhnMe3Uw2mFxIDiBmLtXwOw6YG+Ep+8fsQjmvY7F7g
HeXILyV+ELUD1Jf58MlvbSeEc0qplGEgL3tFh1OZl++AdbnF2v2yyGtfwXENR23ayi47ih3WPEsL
hqx29ZMw5tKFunXtAEEREqlL3ovnmckXAK+f8TInfM9tUAYNr9XFjNE2JcaSoE97NjV+U1jSBbsp
tdVjSUN1AQvrnG6L+gsv8n7+2MW6ReEyhotY5YUVpOCnea22Kg3bQNxIsl9u3Ssf1cW7hSPDY+EG
t6l1MaY5+FMetnipz+FcHH7OwQW90dLSapy5uoycXMzQAgorG8883gW97XF17KvBUAY4XXiTYEYI
DCpW9QXz6x+4WpW16kFJkVt1OWY+gHbOtHdt0Eq/XrALfRM0XwwD3d6lWOyHMSBfdxZ7btwx1+1Y
4SOPHhZF91PTnklf+oUSF8kFJZQmL9ZRgYumOAV230Hs5TknIF2esuMAZWfUd7BWxu5iNHMx6BDe
ev298mYvXRgXkBKtXusa12Vd6pOtFnk30WNKm9z2T7Qr9Qk/zHxDG53QxIw8f9xEH5wHocx9bfAj
V2gJ37CL1+VIuHRhXzkPxcL7KL+InkxPvdTtk9rQbEuqgxTnRho2oJYpxi/jNuZNChh5tCbxBjTU
iYa8esJjYHXSkRiWBJPn+1NTHPPdy/tulZCy0vehBge8V2BxMWQWBEpRsUh1ISx4o6blPozNB7+l
nUocqUMgmMBtGg76uR1nyK6so99cO9qGcHs/vbWUDQ7tMJO6RAv7oPvtscF39dv3i0f9aemVR3Rk
3QzTzeW7vKHfVkX9vIILH+M1naIpxNIT3Z/qXP4IauG5tOMV7FzGoByK5CWKW53GYgaxHRiU/I6E
/nokZTVM3WqkvCi+6VO+AFJrB33DXK6kHy52jEV5Yzt0XC9WAiVEdHNgYl7cuIQvH+2VMOhCwdAE
CpdyHOSlnaP2nNM5ej5ayz9BCEz45WYuAqxhUJXgLydfFezvgvbfhoF7Sdhw6fKe5XUDFtexQd5X
diwl3Rgnq+V+tawLAJvsATDOpOWl6OjnGDPh6UL6P71ujIv/Aj/HDOpYKS5ARvFzaY57jLdNJ7/F
HQtV0H6MCFCkl/DIl/sc5HYYeWUff7/4iwd55ca46C+2UmsBV5CoN/l6vzU1SZjIj5PZDnyBOlQ3
6toXN/ja33EMFiyUGKtli0SpsKCVsEFqrwRLftifOCf6gagV6NUSyhO//1lXrMxFedlADceue3EZ
evKXauu3PAz9OoAurEuCRYmWwSguLR4ck5gvb49Y+0ENHFjX/4GLAthSSM5cxth+7KfiGzSF/fIo
F+3FRTnzoqaw26nL/1x4WX2GCrCXriWXLtyLU6YOq7FxuefrCaRzfwyx8AOGShftddQr7fMci+vh
kMmzYkCq/f6ayNdvpUtDtkWspCVEhS9DHbE3Uc3qp6qu1/sIkp+JiYbqTodLcNeSor9hb1cupstN
ZiolUXsu4rL3Os76YApTEwg/ZBq0MfE7fwrm0Qu7dMlXcTmEABx5eCE3tYFfzHUBXoceFsC2ao7G
lzGnYjHTeVpv0WpeOxcn5tZdOY5c9PwCLMyzsfq+HfN/fv+Rry3tFM5xVa4aPLj8EslKnY5avete
FK/9Fnca33qZhoMtPEY3AU4UVWH5ERCq4sY7yZUXN+HisWJQldBZd7guGE7rkraMpz9KFUeZstOf
XTjs504f8xl3eEkGu85vkNh60a1x4eK1FkkmC761+IIJouI0t5G+Y9SwG3nQ6wFBuIgtnc+lldsg
LlUbo6E/VEnVFD+EjS4CT5gnatZPPl9IuORky9rRYj9EfAn3PEImR9jbg3TRrZLi9QAqXACXoeUI
iVrBL2oswQCz8/oEjmpULPlI7PsDT0V+RYBwycowJHvQWJL4wkM2fYj5ZFMbm/5GgH7dSoQrXFkV
IWnqmvFLXCp5HsGbaIlfpQ2q9V/dEsAF4b4ec3xZ2/Gp6KN/iuXWLMa1bTvGbUiFyWCMP1/ItC/n
mO7R4xRv/cnv7rjWDdtaMDXwcuR2STvWsFMMZWCvxV081xpEfNANw6lsm07QNgweo0Ycnqu/hLyf
QkExtv24hrgtIuwg7atteI/u9t9+W3eK3WqtMCRfK3i9ALrJHb3g1c9vdke4gK5FHabQJTzqxDVJ
+mO5G5vSz10LF9E1DjOG1rsjvhRTQE65yTFgAAVpv+viIrriwXZ7xS3OfKt+iJVvaV9gDMfvzJ0M
ussxv2J4g7to2npKyQxEMc9Z7DfaI1xYl0HnF87R4NzX/QNBczCZGfPLD6Ga+Ott3Nt17ELdxpeK
BPnjPPb/HOA9vhFKrvgAF9dVHDFenoDFv6h5nx7zVXZ3oP+4NZV5ZXUX1yWormaKyXU0SMK/CAuf
7TDdKBtfL9fFf0Bd04w5VnnQC9Oavm8taR/7MR8fCqtrP7fuQruQi2wDRK0Z3uX6AIRwIoH8PPeq
ssDY/etXZRipCuMmYJcoBO1PEXd3cR3dohq/du5O2RuNh2zINmDxapsT8IA+8fbwqrOEePmbPznH
gKKZFsTly10nUC3Y0MyHoqpf3wuZ9q+rA3+Vh2DFji+lBGlRY1IgUj037kTSJY5xZXgXXyC587+x
rv/UNP7o5V9ccFdeFmE0Guw60vLtYev7NbylRX/tUzphdD7ysu3Lil4i08Unuw19MnSBH45AuOAt
k5ebqFlPL9Br+zOsgtNE2A+vM3GxW9S2cTxU0FxZFNQ5wKnbJl3BjpPf6k4UXVd6AAHcscsctn+o
2OCWA+TmVZgIF77VLxiAXVHeXvAcYBNdF0VSSeZp+S6AK5ZzD8aQlV3AgN0nkN/9ftjmq9+xOMZ5
DKIYJ7WxS9eIH3QkP+QQf/Zb2rHMseqkqlYeXvoRiqQJKETNl5bJ1atxLP6fszPpltPWovAv0loI
1KApVbdzgZvYTuJMWE4c0wkQiP7Xv11v5Ku4XGtp4oEHuiqho+boO3u7gmJjGIsRZ5cQu1xwFl0T
nHRZ+nFt0hUU66e1CvKiizKe628MzyJae85yJzwLaIVSBnvpLDjYe6j9XhRVnqc5l90Kl7XOi2Gl
2cQgGiEXjYR6EedeOV3p4lvdoCq1s5FmjdYntkMYs/aTG5Auu9WDOGgiOqBpxv9VRflbCxULr1no
gltdiMc4APRhJiDaD9EK8q+Z/bKT0pUQi8dxqaJ1DzNaT8FD28ePiyp9G3cik7SqqIemiLKy6z5H
Rwux0Hr6w29QnNA0EfRwlgmFlL3ddLKN4r1Bqvjk17izbe79Bt2FWIeZ7EX3d9QE5ceClv/6Ne6c
bY9By73u5zAbyb49R2vzoZ82v+ci6SJbeR6woFgozfaB7I+RHcg5Xv1qRKQLbbFoj4YagvfZZLpP
ixxgxTN5Wa4J+R9QKxj7pQjQti16nrA+uDRq8juquJxWaaoWOZaJZkvRjKcCTpPJQcF9eH1PVyCs
OPK2ngwutbrpv2/Fiujs/cSIpSsPBpGnVhx1GGRV3fInSdrpFMWohvTruROfhS2qoqQmyNqjO086
TAmr//Zr2gnPEto0Jux0gJX2yEoe/760q1cRh3SZqXUMh2Hj+ZE1GzxxT6giZJ+necs//brnNy5Z
LjfVTgz+5msQZPM6le1Z1mOPXGkekb+KcujuZFtu6OJKF54CKLvo7iiCLGornp9YZPRvOmhhLHn0
+hRD/TjZWAd1MmxiNIS7A7woN4Il+iDF/g83Zfng9XNd0gpWCWU0q3zPTD1sw8mOkMlNaEdjqAzn
cecnASZd4MpskZA2UEfW7d0GwYhVnFrvk7HLWnUmn4y1mBLtvn5XgEROrCnvbDTXy+l/XyKli1p1
i1K73OiRSQXSntWh/lLORfiwBy1/M499zf2i0UWuAoxHUYXyQCKL719kxccThcz/vaeB6/bys9/h
BLs5lqGK6+rIVKSWB9SY1P9WQyz+IaD4XoRcS3z2YBgf+uWgZ8GhMs0kJbDsOurI7yATOYtCEY6l
hc5hkB3sm8RqmYxB5Xn9d+msgm5Tj4eUIINyGD+1sGqPqma80/H/AxE/Gzxnz14JlQa110e226CA
3hgEMDbow6dTuffnvI6rJ25Qu7dubXfK2UETreru1NAePlqVahJh8x6v8KEtk3gk0QOUZvHcWS6w
SmLlvj/VJojac96N7fnXYX39qj/rsHNGB/upGrsjIgiFY21eP/f4x2+iugCX2o+prFR/ZAvb/xp0
pUE2cr+EhUtcdUzEa0G7I4MF09fl/dHU/3gNiCvaNaEyYYwPiyWiawfo+gvkLpMZ5oh+A+4iVzo4
NMp/yyNjUKi7xKsxJzbO9yyOb3xOV7ZrzpfOmNwcmWBTmMDmrHvYw/7es/at1q///0N6q5mGsB8G
tA7nyzwR5RAkC2/8tmtXtytoG6MG1h5ZDDfrp5iIL8Mc39O1vtXz8HXP16XtQ6ubLdsiOz9YBcLi
CHbPy6jLXpnKiKt2BlrvijIBI7I84uC6nv1mpBOiARnbPNj0doX0UFm866SMC8+Do4td6RC0vT3i
NVsbPMZ2GjKn8Lnx67nLXREUGeylFns2TAX/VFu6vxfWEr/lxQWveh6zNiTxnnVlrx/0jnpUxSa/
mjnpolek1qzv6LBkI6N/h3Ssz31F/bRIpSu9VTQ12MhhQ1FGu9Qnu+r8CVxXcWcX+jl9Il32Csel
KOzKacuoaOTjlutIn1UVyFQ3vP7KZTi+2WQBZEFNk+8vcrbsPI5WA7W4OdtK7B/DiFrvYPfLxrjQ
FRIl1cBsMWeAIuaXPKL0kaNQ+M7B9sbS4HJXEVu1yKEymoUjhc1kJeUTxRu1Z+tO8K6G7uBEhM2a
jj3r6SPYey/wSrrglY1UOB09s5lt8m9B9b2CrYhfZLnUFWs3ueS4mWUdPx7hYDcm0xp891rNXOiK
LAdKWcLJApW+yGYzCeCr6k6/rwnunxxmXOxq78aao0TPZsqM4yM3+/QAsiR6jmDu/aZb8vCrLJZ7
Ves35s1/iKuF4lJc4odER0wT3qrlw2Zt/ZffMF3/6g9brVaT2Y4pGlHwMx8v4NuXBN5mflSUdJGr
XfQFirzaMYNL+L9rHmQc9dJ+HXd22qhrqO0lGzKU4vzOyfZXpYjn+cM1gZyaRS20w5TvrO2zOhTm
fF12/EI1cEK15yTKCVnGTPUohONBkKit8pOrALj7+nt2dTmPG6qqMqxl9UUeQEk0MV6m5gI45+vW
I9uQrZhWqNHVRw1F7hmFENv0weeLwvrndeOg8vpDwTc9M830SIJWJzD/8fPUgM+L0zjyCMIuYsi2
WpJnW6v2adfWL0bhwPC69YjQIhdhNWRdF34EpH1qt+3rr0flRmYGIu6v295QQ4VPOQxZFFrxnG/y
eVgXbB39KY/694Tyh1HJL6JYyzd6KuoL6wA/7Vt7743i57s8BM1f//293JDyWbchi6neDUpaNHuy
Qxz+05XllsI7r6DJqqP1azWUtedUcIIb5tRw+ouVyTpqbdr3o3noOjZ++vWQ/nxFhbLl6180Y9ya
GLeXLADFfV7I9IfRftc6iBS+bjtY55paPZnMdr9vyJ4kve3WO9vOjX67wJXseTiojvUZLFjPI51Q
7nIvqXSraSew923boWfRYEjW+OMjxT9eQ+1KZ41GxnutV7SLggg4zDcJI8yvEhaqDa/H2kSWwOBm
MxmWueFRQgr1IaIsP/l13Ynphvf5/w/n2SxzmpiiTUYUsHo2fv0OP2y7DfT4Zk1on62npgtkYvfO
b/MSrnAWWIUJ55Ooz8Yy6FIxjEsa9n5FvCiWe93vNhxsGVe8zWxFX45l+txufnp8qJ553TTktNs6
l0eX1SL+C2U6RTKs1W9+39KJyka0OWiQvc9YHH5ayJbWHGdwr7ZdvqoH1RpUePPLCBO1TlpTFymE
BCq/pdBlrNQ2s0CHQmfxNg+nStf7aQt2z23RxavKuN/zLlRdxlT+lVT5kcyT9Yt9l64K67CsyjjS
mCuWPhwRseeGVu/9Rt2Jzj6fGIrCrqM+Bs+4ovw+ltHTr5u+NvHf0z2e/l5PxCpiVU35rjMA3uLP
Pib8zA88Qlh45t4p976x3LqEFfR99ijPe6zkjHyCmQXUbBXxuq8J6YQokVFYb+LQGduW+EzkWAAR
7fwkBYVLWQWtmGlBiy6Lu2U/yXZ4c8A6904o3Rp5J0z5VIqtI73JoBNhP0wsXM8yj4eLzlEe4PVx
Xdjq6lyJQtGqz8ID4XTYqT6JoS8fqi04vJBF4UJXpliONZ5qxJToMzhoP8+HuJNxuTFvXHPHsg8O
3JCbNtvCtsrg3Zo/1Fu03RmbW607+2ndTJvJN2uyFkrHjclVQvj6u9+4O/EaVxE0hEjfZmXQHi/F
yuPUmC0/wwT83ovLz2/lwnVyXKEwEiw8bzNKTPCRrKuukqhZ7aWqY/DGpBYPexmKO6vErcGKXq8S
wViEwLziPrPS6odpTI8h9FNeFy6HRTTshJG1xxbe9zJp6+UNpbnnXcXlsKYqWAa1Rm029SWUGsjS
JMVAvG7lKH18PSrQvYtpB8mWjNPvewxwb6mEXx5WuChWMy7GhmtlsmbPkSlSYfNi54Xf6fl1kv9k
1XdRrCmUka3IoLMJpEr8hoW8rE8AEFdYIUhe/Ku58dOyEC6aNYInW3bTaejJBk9yWj6axc8HTbho
1mrjsIn6tcuatvmKxNSfhkCqxyuEXTSrX8Eamx77ealKPZy0qPdPjS1QaVhDYNLvYOyKarWzbnJK
cdzZ7LqcYn3ALi6/p2B0I2a5E7PY1FFRsoc6oxFTJyrm9sHEo7gzPjfWH1dYi1WEq3ay2BrVMFzW
Ne/gVtvDHgqv5vVyoqE0T3ur6R1k48Zm6SptcdsH6zEsHV4maQ9zgjUEzYbCQ6qrf3/9wW8NlxPM
rOBUo8oNuw1pkjiEx0TICz/dBuGyW73NLUx80fjaM5a2dH4aRH1Pz+XG2LjwVrdatU2BQRhAdeVB
lcO3lk3VmyYM9Z2PfWNsXISrVRJWMpa2mQ7Xk83hEsC29pPXuLsA16TWvSKt1dkiin9LYj5bMvid
TVx+y9bGjgNkULO929+J6m97+BUNCNfeEUJFoig202bjwX9XpP8QNfdMVW4EFnPCdob/z1Hsa5sN
fJ1+E0A4/xhQVlokTcPHpK+GDr6hsR+nLFyca2mXfMRzJeYOr+iT2IbqrHJW+q1vLs21xN0hkHDH
+lbbf6vQPlOoRPud31yGaxFbbY7daGSsy+68ldE70Uzdg9ekdLmsrdOomoNvXKZlGJ+VMPKhgRrF
nd33Rji5ONZcwe0kVLPO+Fa/jXBnSdQ4ffXr+XVa/ZBrmUtGSxAyOus38dJbUSaFKjzvQy6NVXVH
IPvcNNnK4ssWrG/aafa7+bv81bzPNc5TtM66oYRe2tBvCbWT303CVbwioWJzI9c6g19QewJKRE4F
PfyuoC5XhXTcNs0HrbKxy39vcE889HSn6RtrgYtVkSmvjEV5YgaD8gDZ6MrkL8yM05s16On7ghAK
N27d3ClwuzUtnZyUQjV2l+9zlfXxrJ7hG1mckM/M78TrjV3KVcEqbaEFb44qm6e8/2vdp/GxCOn+
ZoLvpN9676JRPK/3otqmKuuqHOU5tj5OeqDs7BVZLhw15TqGsm2B1vn+svRb+bANwj75Ne6E7W7X
zdhWFKgXWd4ZPj/n9vBzEhIuHEXFNuVMR0VWA6c86UJECYGHst8a78JRDSpnu0XuRbaq+c+mhIWo
LD/6Dcp1ov6wlslZzzIEVgi2m3/O7fi2jbo//Zp2dtmcFWaKK42m1/h51v0foSb/+DUdvu41TKXz
xRZDkVWzhT4PO3DvFH5QlPgPFBVtg8l7QlKp7Xlt7ctCzR9+/XYOwCFZA+TQ0HROw8/hIUxSE/it
eTXuElED9upF1FWREaTsHjbQzpBcqPywIvEfJIosc1+FiqQ86N5XbMvyOfY7Cbg8VNGhIqLYQpLG
lZHvpr2X74o599v0XBwqnNeinUxZZHMfLe/ikq0Pg4qZX97V5aF2Ile697wAD0Wv1ecVRGgDeuec
cWNrcnGoskL8tBG6Xs0VKRNF2PCOQ8e5g9x/OD3NeNE+U0XuXcdvvMu6VoOgaZeYzitJm4FU/LSR
vjr3hZi+x3oSj0i2dY+7GcjpYLz0W5JdQIoSeOJVsiLpfsz9dxKT6YxbUO5VfQhBq9erBN0WWmx2
xg+i5qsti/cSynV+seYEcpn3vIUuMfYS8R3y+v25Cnl4ZxO88R1cPopFFkeRjhRZF0OIqRXGPB50
at5ojdcgHak5aVHW/wZvtZ4JZhebEvmsummyJO02zOK4hh9oY/yKeoXLTZVMLZi9SAjSzTxAovO9
GYs7Z7cbpykXm8rVFNXgEFU6L/vndq3fHvXud85xIalyWSvSoR4iY/kuE7Puf0w595s8rihVsO6Q
luuw57JgfxNJ8b1Vox/OKFxAKgw3WwnIXKVzZ1/0nrdJSGngt8O4FoEzg9AyL9Y8bZr2RVv2ZUdt
rFdAuYSULWU0LUVEUjCT36hZzVNIJz+lEOECUrAebIfx2FQ6Be33kgIBH5EE9DqccReQYhpzO8xH
bAEGsgyxXv6Swez3Fsz/w0cpM1Tj2ql0r/cvMJr5sJjV63jGXTqKTVOVbwHP0+qA9usRLV/3kRd3
lt7/5yj/m/3mLh6lB85EgY0khdhOl+1UTo/LFM9vi3oO5jcVLhFPA0rmE7j35k+y4OQ9lrjuZYfv
JXzzxnn9k6qpeB9SmBglEDRip2mbVJyYpZm+MdTYfJJ91PxTi4MVSVg24sNcd7JIulYgj1OoaP5e
gQ/8MwoY2CYyNBqk4xo+6CLWpykO5q9lbI5HvIqg4Hht23dlScmcbPW0wvUVB+HEEDXNSYkpk/WC
HTDNDsOTKOIOeko6WBNWlnicX0d5AXhRf9liUkJzNV74Y7geTVq0RD8RiI2+iHU16NKq/KA57sJh
hpXwhYgi+E03tkqO2uIp38/1jrtw2M4tSi9GlaccJi79KvpkDrGI/DrIf/4kwl3yy8iubOZrxw3q
6b+PuOy9wPP030q2xdsi7KfnX/+Zn28L3FXXspsZ+cBEntIheMpj/XHFkf7OT7jVtnOmqISG/M0y
xmke4DGK6P2Bs8HPNIa7rJduY3EAmchTMUdplfPPEEL0OqhyF/XKF+RntLJxqmmcJxH5SCi9V9f3
87QDtLtfn7PiXvYBgkeleYPy+inai6fWzvTU2cPPPZm72JdoFzu3AyzWJ2G7RLA9q2Gu6/dNXexr
PQDnNkTEKZIyL/So6alfaO23PbgCW+ECDlo2R5xOfNnPV+ur09D0g9fVCYUjr4e+6KuJlBCDTweb
f6t6+g9cMH/7dRT9/PbBXeyLHxMEqoIpT8uFteeqCJcHGcG8u45h3aM6crwcUOa/88duhJWLgWmk
ZTaopefpZuoQSbjuPW+lVyoY1cSvxwjF5WwsK6w6+6TsaVDbQ7FKP2QQaoOvG184s3HHLTqeB/rR
BOZtYXM/tT3ukmAoTQnh8oyvu3Qxg8xBXD9w0cbnX3/gG2PugmC83QRUA3AqslbkJ0KHOlFHaPyC
ygXBrJGwfZRcpczgrRIGI0tysPqzX9evG8wPWauiptXVW1ulopvh8RJ8q1jut1C6DopzuY3N3mJU
oGb8HA/PvRy8bivcxcBMAfc4clCVwugpQ/0uxEL4+MFvQJxcmyRjN7P12muB6u0gb04yJn4lACiz
ej3acUOPbqgPlfYwtSkN2RIGTwPPeeJEJ6ZdEeUdU+nWq7ddO4/nMqgrzynuRGe1RxaaAoVMt6p7
6upoOdVx6Rn6Lvll47rUTVWItNqqS9TmL/Hmeex3ia+trEQveCnSaC3GpKPrUziqv7ymiot8GVpS
KL/XIm3s7xPr3jX94reIuwpbLXS0A1lXItUVol2F4iVg3Xu/Xl/PHj9EfIuVica7gTniRFKy/BU1
x0e/lq/L4w8tbzltu4Bex5qIIKWkJs/biHSbX+tOYOoW3mXj3ooUuTwO1YF1OzUxvXPQ/X9q9ye3
LJfrmlu9wb8D6BtUkRHuezcHp60WxQs8YnB85+qbIrJM9njjl4C34itiuX3eLdaeMh+iKimaYH0Q
0cTxzEhQXFBgQ3u3mbCkeKPW+WmvB+q3sLqYWB5aXJbCSGJONxfULUZJKKWfazx3MbHVdIqXdBcp
Ugf/iKD9MmNme31BlxLrYPstaKh4unfBeq6CcX2M+HEv2XdjE3Ypsaase0uLgqfDwj7yxtQJqB+v
nAp3sbBNURjfiJCnVatOOKv9ozY/z3juYmFkhh01J4ynChdRSLosyHw0seeG44JhShU45VioT0Ca
7t8lhvYai/x8c7nLgx26gUj4AsqvYoZAfGboUfd+l5i4UVzFXSJMh9HY6wWz5UohJcvV1EEKWAAl
FHvFqSvi6H2Rh+OnIIf56Cmf1FglMKBST90+rSc6DbvntHU27UjGkViV5ulGk+seYr3e+blLiYli
7nmt0W4gxArZoD5IuvpO1uhWMDjbdW6HJSAqD68udG/JYVJUVnmJNHCXDqsqpBfGfWapLaO0NX1K
88Kzaff6W+2z6EwcpcECQI/A8Dma6nsM4I0hYdfb2Q+7Ewa5CuYuClNTzedI6Cd6LH430/9QYYYb
C6IzTPGQ+lDx8lJu/E7TNzIC/6HCWIUHBYWRFr3pYJO6f48sH85HE2q/i69Lhw1h1emJkTDFQfrl
oPaN9wrh0mF9vdYBRLLCdGoxJiL4YLTynCpOUFIcBNS27DSN4nxOJKku9Cj+9NqnXBAs4JUxhtId
S/JQn1U5ywS6IZ3XSx13UTASmRDlSGWQmi38to8D3kWqOx2/MVlcECycJdvlfBxpVar9YtrrJJ+W
OlkU8zyFuTQY19tRziY80l4MbaLy/Iup1b179I2spqvNNY5jVxXxcOD1zCyfOlbUH/Q6lF/4VhXP
bKhHz1uBi4YdSD4yxfcNjwHqI+orAbhOfiuvi4blYQsecuVrGi96fyZF35/kLP3qQLjLhgUKjxi0
R+sqkucptsOjrgLmNzNdNmyS+9FAsRWjMrdrQib1bkA6787x/dbcdAL20HMzHrhEphUWm1NLO/1s
q7h4WsomvLNW3ljhXWNE1O7PKu5Q+Vz0YFmgGnYa+/De7fpW/50dlQREh2YP1lTuEq7b1LQpVFWq
d0vOjN+BwCXC8rIZkBazaxqVw/BsCWSsa2Syz16rmkuEQVymh0Q2RicCjpDoMPwSydnvfOwqZg26
r2H1pTdU2tQQNVAyGWHbdGfm3PisLhFWh/Mwwh9oSwPeL48RrHaeghZ1y37Dcv3ePxwL2kDR2DTx
koq4O4/V+G7t7J3l+FbHr///Q9PLEKnctPOSdmR/H+syPoXFbP0mu6uVhXSdnZgJxlRP5Dx3/8AX
xutRnYdOpIaMi0Ufm02ZonD77PqHdWn8HpC5i4QtA5u2cCdjykhfnFgRfyB16eejy12PwkGyNq6D
3qal+twE7YyrWuM53i4TRtQSoOoCbc+s/1IV9jdUt/pFpguE6cY0gy5rC66DVAnkPIdo0n7B4xJh
ZRsh/cULi1sx6IgyDE5EDLHfhuESYfvWtcW4XDteLsfJ9PkbMUXhg1dgukDY1vTQBYGrTwo3s6wJ
5Ndd1R/9mnYC8xggl7qhRjDNIe+S1NH0vlKe+7/Lfs3DjG00bsd0boN/80V8CvTqhTxzl/FC5nhs
1glN51a/zfenYLJ+V1yX75p5XhoFD+q0pHNx1qaiJ3g23HusvrEOutaDGo7Ng4E/bmrxCpZFHRWP
1xS+30LoQl5I0vWaF8Sku9o+hR3NStN88ponLs3FAvg4674wqdjF8ajb4Bs5pF8xC3dpruMwQ1Oj
dDGdiu3vEGDKPN09bN0YcRfnkrlS3bFXfbrJNROjOe3r5pf0dnGumpcNNP23Lp1hcXhRQi0vAW39
ND25C3QZ8B4zA7OU4mhbnVAyeWYbHAH9Pmf0ej+OdFXREIn6tIMy8oNh/fwg44H65dVdpCtfNVTJ
t3BI9129cJ5Gi7hzRLlmKH6Sm3aJrm5hYY03jC5VeUOmh2HpQfbYYO7/kXAr/kCXMn6Wqz6MZ0Q5
R13ZKFh60gnjxETwkMtZnRo7fvX5CMyFvELeQiRYSJ3KkfwzdLJN4iFvvfYM5kJeOYpd6UFUmxZj
/5nCdbpS1Oswx1zISxTBMVRT36ZEztHzbPlZ54fyOvkzl/Hie6XCfJra1HIwyRNBZXMcIMvpN+TO
ERfrY2z6uW5T3gbm3C8jSkYh/e/Z+nUN+vGUu5myhWB3lx6F/Nr2e5rPUAv8dc//f5r979RnLucE
/ihWqJztUozO/CxyU3bJ0I37eWZt+xbKXtUjH+jxflzlnE213R9a2tMX3pEaa5+c4AdW6fZ8XQxV
sjKd2xOkGIdLXs8LfeAjqK9waHeMNqSuT5rhONDXxZLBcdYP92cuQxXMMGwaKkRvtMtvC6NPw7x7
5RpwHH899GUo653CvS21Q570Bi6efGZ+TwfMRahadmwDrZFH0mEOB67hXd54ms4zl6GqoniJsJbt
l6VvnzV8cL+Xa19++/Wk+fnmx1yISh3Nusy0Pi6kWr61Vp3XUPmxGMylp2aWD3G1N8elDCLITlEL
TStUJ/lZTjKXnwr6DZD03h4XKNQPpw2VkU9WMj/pNuYCVGLNSazyab/IeQsvOWvrBKobsxeUwVyA
ConeODYt55dt7o4XGtXVSVfH7rV3M5ehqlWOh+WikRfCl08SiZekVDnxW8JcZkrCnMiUvBCQI4l4
suK0l9QF99OGYy41NbV46RzEvF/AfA+Pqy2bxzX381ZlLjU1cgihWUmjy8rll6KrHpk1fkXLzIWm
6mDGcsub6NJDSnVXn7u899vvXGAKqfpYiC4OL5FCfMpyjE5I/XpdZpjLSy2RxSEApn4XUs+XfIb9
byA9wX3mKmfVncg7XKnDC6pb97NVkp3ryC+NxlxiKo6l6svBhpdjoONp65EFyCFce2czvbEuutRU
3KHWmi75dulZqf9sw3i1z+URlIFXNoC5ylnbEsLTAN5Tl4YWVQL9xjc6vodQ3uq7k5MqVphnHJpg
1eork6zGPg/B8tlrv3B1s9SyswhafeFliEr22BEQ6YvCDdivdecwHa9RAyG3abvU0x6emnB6yYn1
Q2KZC0511SGOuZDhRZz0HplEFKMfng0vhddni3aOJD9yFV6KjT1DvAneje29t4AbX9MFp9Q+yLgZ
hLjoWX1ap/wR9WX3VMRutX19W/rxONoa2RTdKi+0jN6jvPUj36XfDuc6E5qo02Pdqe0ykkIXp7EO
r3rzfIckv9dccWWyBN0pHeFidIFQEIyz+B/1rP/wazp6PSz91sRbXOXiArzxLSo01qTu69/92naC
k6BYE6o9OrrIEoWncZW0QeM7Dd0jruwJLuoH1lthxoSukCm9qtz6ddyJTbgzarF3ZrsE67IlfWnl
ecTp0e9rurhToLtCVDk2OaRjYAkx9QJulqLyu+q6uBOUOIGswX3uwkNcggo8G72vtm1+9hoZF3iq
TRhFXY9TYk9Gm0gTP0Kc+Te/tp0ILTTU0omdw8u8LRc6rc/7cfh9UBd3Gg4udrUv4QWCotsjYTOe
MOM18EtkMpd4UtMGCJZizM0OwKPPo/pTLCPiOeZOiA6Hgoi36LaLnmT0GOM4/dC0m/ZbvFwJLGqr
FppIw36ZSsoSvLOvSReglsvvmzphCknFGmaw1XZpxVoD9QjH5w6PA345I9epcGJy0mvZR5cgKN/O
6/JmX6Rnz12cSY1BH+6CrBe+BOqNKvflWdCNeaXsmat21S7whYHf3HqpD1iATU2pP0s28rPXqLtI
E1XMIJdUR9ij47PIgwdYjnmVejAXabKrrFhl2/1SGzEkBHmdEyxn/GzVmUs14UYkBruj42ocwhcV
7+1DDqUIv0ByiaZo4KouGAY94E31Qqt5vOTtcU9H8Zo1+0lKyoWa5LKWkcbtEItAMT3SQEbftBLt
x2ifxzs/4LoS/uxPOBtqMI2aQFKcXkbZxe+KuBrPWoziYWtjgj0k8gNymQs6qQFm5cMq6UX25Rcm
h/d5Hvkdql3KSZOF2KFjFChcE7yL4qhLikkIv8SXCzotIcOVsbq2vsoPgSJtMo/B315B5RJOY8UN
BK7W7QJH1OZzq8v13Soj6Iz/uvn459/WZZzkPgcS/PZ6aYnZPxoKU5sEZqbmQTchOR9RO76vxgL1
D21Ztn4HNBd32qeo35uRYY3jy2/A8r9KVfltKy7uNIhy5abDwt+t8Wnu7d+FOTyXZhd2qmHUPcDI
aEGWQJenxSxI58d+Vh/MhZ241AGU9YflEjZifoEH1vKAE+bgd/ZztbAoY2aGrMtymUboQFzfhmB8
5xlbLucUaYmsABCYi+Z9lMQU/xSb51RxjsQ8zM1GBoqO05WctytcMsrWT36JuYRTHUgAWkExX9oC
0jQrWZI5WLcPv46sGzc/F3AaNzhhaLglX3CNr58rSfJk3of4ziPcjTXZRZw2q1F3YvR6WSBz9mkK
IQCX6BpPq3QqIS831Z7qQ8zlnchE9hzFieulOsIvE5+SfEGq2W+MrpvaD7djC4Ct6TqxXJbK8gRC
JQ3Q1uFPv8avH+aHxk3PNUDcdcGqXHTwpFXZNm9+ST0Xd1oQS22zDvNFyU0/wHCkR0ZSfvPruLPf
tnOPt/1lXi9jweyTNVsMWQu4t/i17pyN4RGwChkN62UoCnEKjqVNgpiPnq07Advn8EnH29hyOaph
ThorIGqj+nuq5td58ZOTiEs9zXZWvYZo/QX5WvYYYEVOC9bHz7vIG78dxKWfgCuX61IU9rKS6C34
/O8rFX7Whsylnzpa1P/j7DqW48bZ7ROhCgQYwC3ZSd2SZTnbG5THgQRAgBkMT3+PZvUPr2VVcTka
iyIRv3BC3Bosd9bo4RiNdMnAwNnZ+dzCnwabDnKQcriRcKnfsMb5ixmi5JUg8IXjbIt/StOS4pJa
p9vSNXU2s/S9VtH7vy/J5IVp3ezUckbuCiXP8VZXQXReCOrkipATBer9c1t2y9shaNEa/fsfe+lD
Nnntc3QQy0H72xTSO22/+WIfMyfcAqJEaFgcUTbd6mmp82VYWbbysd753pt9C9FKboMJE8Bp5Y90
GdQhjPg+kfpwC4oKjGekTXHKU7bomxtLiOHDOGjfu29BUdPIg6T3Bk+HZPpJrX2Xt6Lfl45vYVGp
Sc1MqPK3VgQfITL5JlnpvkW/BUVhP43OaIx5zaw7aiffOkqW066FuEVFhU5B2Yry4aZAos8L2rm8
da88+4WDcguLstFogNpIxxusDefcNl11nofeHNSkd9bkttioKAxLVQxquGku6KlHofusqmjnLt3K
XbnC0bldxXATwLXcE7J+DryrX4EUvzQ6mwt29RwpbULnGyqixlwg81c9Gdrqu75g8Wt/5IVzZguT
SsbawYQ3GG5MDxcXhJ+XpNwXWm5lr8bFhtWzwcetDjqeDR3pMkOXVx7+54yQbxFRCuLNFHbQOB9V
BH5959PjNI9wbQWa+X0wMJezpqB5K8E/3LMR+BYmBUYWgxq197eu6Vg+xrQ60mLdJxXAt0gpNkVL
AKmQ7qZVfz9H4i3X7pVy2p/XEd/ipFRYNYwOKBvHjoV3ZGoBfR9Zc2ghJPRKOPLSn3j++f8EsVQA
yFAl6AmIks2/aprq4zRi12WdS1+L2f58/fKtNJSAHFbNBiTNaavHH6Mu6XHseX3Qagnuirjnl2ih
1a6onG8hVCmFTKroGn+zXHwumkllXQGq7L6VtNnYJYCmhM5Rj95p9At09Ct4Pb/3PXpz/dY6RKVt
eL5lALmpM+589U/bN8E+sxW+xTeZWJVBkybTjVWseixkCWNOX+8ixPAtwMnpRkWj7PubmLNpdepn
V0n6Y9fAbPFNCTw+vB3TDhWk+rNl6qmrxbpvPrf4Jg41fwADlvo2qqXP+iK6aw17pWj3wjm3BTeV
wzMftI3qWyGDIefljVGnMt+YIDPR9KgSuZ6ial8fmG/BTtLFqP5C3+0GIJvKeVBGWSwqtStO4Vuw
U0pTC5nnZbyNvKi/oUBCLz6AaPW+Gd5EzHxJfR04zEIPo+5HuRh5DvxcHv7+9D9XMvgW7TTTcPQk
DcbbEC68zupJ8DyBM02B9iouG5swsnM1bbZwGPUCgoC0v/lnLcAa5k8Zk4vL//4dL5zUW+hTHFvi
Tb12Nxov8r1yUPmvGhecBgGVjlf+RvrHRIlvIVCkJm5cRTHd0rkK8iUBZ2lhjjxMbNQHk5bFqUZx
OBNTwKDAiCx238htAVLwZqeDifvgGs2yOa6wtT6SeR9qhG8BUp33rJ1XH1xJUfJMrhEgxzvJHtBc
/e/9OVUhun8RHl6VlcugwFdHYt+NsIVHxR2PGx7g0WkMrQQxOJsNQHf9fTX9OXrkW3SUW1bv64T5
W7pOuO05tJRvrUnmV/ppLyzWLThqUSoukhDI48qXo8zavi7vC5fwm50FfyWQfOkT2H+H3hDW0Nmi
Xj7H6jfaObkaIJrx9+H5lwr0/ytBfIuSKm0H2+2i727AjpQpBh5A4+W5l1DCEPQIIl9zkYXp7qZF
23woGnui3sojr6399fdXeOnzNpWuxFR2nDBLt8hCyFSI77Fsv+969BZHZdg8D27p/Y0EMzyi3ulk
n7AycGT/nRPdrvA1DAdEMda8hRYH9/vAgqBM/PfJUwTEpEvRwIgi8oRa6Pew2Gdyx/+f/JQrJWhP
HfYCVb/jBHThXph/9g31Jr52XsJ2eVnbZwP07/38xMiwcwtv4VNVNblxEGVwtalFQDcfuU1fSWBf
WHvx5kaWAZ8rtxQ4eiyQB0kz5eHkPu8bke22Tfu1DCWeXYwKKKTegaMQ74N98K1WFBmR4VVrYW7L
Wv90utXHmKKns+/NNzsShA/Ng1qZ2+jcV26jm+J0H0aQb9FTfKSkkUlKr+W4vE9D8jEZzSuB6AsB
0BY6pep4cm4g9FrwdryQFWFJ2DTijR1pdIAK0/ph1/BsQVTo0bl6TSS9QjUzk0a+gbr1x32P3tyy
Per8Gr5ewVWm7pfu1WGEtewrR/0La30LotJkXqJ4EvQKDswvmiRflk6+pqLw0rOff/4/2TWRTVy4
AkNSuOZNa1l0gCdufNw3KJtNir2Pdcjw4q1t3irRwvsz7ffJB/EtfqqDJ7BuZUSv6dQ9Fny8jMs+
FWq+FYKCPFxqhcGjxaxywaPvRUxfY1C9NOCbLVp3oW/CPsRrc/Sh0/oHQQ62b6FsoVOGN6JQgtNr
LMwHVzWfRO1eCZdeeO0tbkpNDApQHV6br8GdV+m566N9ydUWNNXBTytR7fOIlN/rbrkKF79SOnrp
pTebklrHfBVgPFhtjmLIZ6tOu1b2Fi/FpSYtwurnk8R8ombNlmYfh4xvwVJsgWJopzAcnS4eXWUy
xat9SfIWKVUsYxnBAMzeeuqbTNh5Paxl/5rJykujvbk2V3AzptFoBuvI4kNJFmi+rcvOzHWLjCpL
NnHaKXZNR/lV+/SrMPO+636LjBpFO83cP++aVr5xk8pjR/ct7S0sytZl2vsJy0SOSBaHQkExTCaH
XWtwi4uq0sIsBUjHt0416gL1fn4YNX8t0X5hNrewqAosA0psgA2fjl991R3nZtwnmsS38CchVqVr
sxqgDbnIuA3/aaZ5X2C4xT9pxWJJChsAkkqywY/ndbI7H/08VP9zVzo9SyU80TcGP6RQZ3P/dd9M
bu7JhNU2lTMeDB4NDtg6t6PYF5dscU8RtDHhCj+uVx95num4m8GUhPrIvhff1JNmwoyMglTf/Kgf
Al39aON2H2KL881FOYSrSZTU7oYNBLQWBZSWZ5AHG/bN5hb6BJ8LPxnaVzdvyvUSF9weYr+3XrTF
Ps2F6dOoN/VN6+Zbx5sfXTLtE/XnW+RTRaSt7OzWK6xI4mxhnmZMhftiti3YaW1rz3Ri16vlzSG0
8iPn5Ws1ixfOlK3ZXyss7QDtdjfCzVe5gvbe22hnjsw2u5P2QtR1PbLrOMxzlUedTiC3r/0+Q2y+
BTxJr3BYBV11kyT6RqC3oaneGeFvFZ7mitAuKBKHTrKE5mPTzyeu0teouhHOpz9UirYST1NPewiZ
pfVtaZr6+2RC+q6rR/W+8Ck/7zoItkJPAhqhoVi5u63T8q3S9oEpugtoxreIp461VAagMN/S2qqH
sEnonYna8ZXl/u8Q/2FwtminZIj0PE+Vu0HZ2x6S2bYnXofLqaiWIGdR6POiranMAjUMH9dYrOcJ
a/j7RKbhC3oOxReG+10eYMYuz8aX8fe5Q/0kDrrSnaFROeRw0AnkkdGoOxSqj09rH7nDrlHfoql4
OUITEON+RWfrAMM+k3WzYfuSiS2YauFqicIJ2qliXDNtm7MZXqNg/nv7/GnQn1fq/9ykeg1hWBHU
9U0RHMG5AvjpAGXGMblowGSafIA7TJRT3UL9Da5fF+BrSZMTIufcp0V47E2IkmM0aHJglQh0BkpH
/4FXAb3JwqtzWXh6MJA1OSdgqX8ZW5G8AQEeJHWVpt1BBgsmJniOahwPg0/TKMtTxKLuoWNoL1vV
z3dQK6xvsm1fa468cPZtHQ8TOJmMrulrBA8hfWr9MGdsSJN97c2tyJXsldFtj8mK7c9uSm903GdP
w7eQLjV4P6QFngzzmDfx9MXsRE3zrcZVCt8S5AdgJ8m4OIBv+lWQaB9SnW/BXLWBmaSMiLm1c/c+
LSV8teQrJ8YLE7lFcpmEsAokwvLW6Mlkg+j0Ge49+4j4fAvlsmxOXFM11W0lLX+Yk3qGgMpO1xW+
RXMBphSlskzVLdbJG5jJAWpS7Ytht1guSWduK4hx3QDC/EeS7uMahPsW9xbK1XjYvxKl1A1D/zYh
qGgmdt5niQvPtP8eRVarOoSPkboVyEmyxaL31hR6XwFii+EC7D1IiJ3INdTkmxlQ8QFPZucBvdW3
KgZLlmIdyJUv6jMr6ltY7UO28S1yS1VlaIoaqfzQ9fphduqutTx+u+vW2mK3erJUcSl8CXxx/4Y6
6zPdN/v6tGyL3RrlHIVJ2BQ3x8r5MDYOGu7FuivdYVuYFndFWMC/DK3UQMkjOJBLbq3bVStgW5SW
43CkI6jG3mxF5mPNpMjABnu/Z8zZFqe1Do1YZ+yiK6pWw10k1vVgO7avfw3DiP/uoaUWUzWWgbgO
a9g+WHR9LtSm++BrMHP779NtuUBpGjZj1y6cfV7riGdj6cmuSh7borFc3QVmgkDktQ9Sk/fBepjb
ch+uj22lppYi6YMkXsSV1LXIdJh8i5phyPfN6Sb57jtoBcEFWFwV4eUbSfg3Eg/tztW4yb7FEFSt
oFBqiEv9XtZ8OlbR+hrV63ld/P/wj23BWKKsOkhPy/gKUmV4SkJeXgHPag91w/2+ad1istomIGYu
aXwd5jE4BC1bPqRzl376+9D/m1T+6Qs2vV6+ri2nZZVcu6RnyTcQHZL3U5XSrFxVcB1gfZLHHKJx
vpXmbeg62DP1wfJ+KUP/NMBo9ucAQ4jqFEZQ95RVxU+R7qd3CZP0MUSweoLpF/0Y2NScfbym+QiF
6DvwD2CPvcKb9u8f8edAhm3hXxDQBnBGxtE1nOSXltTvA0Sn+x69ORACgjl9DjaupAqW6yraOS/i
9LVQ+qXlszkQnEihJNfO0RWKJRa8zDZecxZ3wbtAebfr5mZbeauBRbC+mscI1YRi+SpGsRyTqnyt
bva8TP60fDal8prCfNDB+Omq0BF/Z9pivtM43Yq8HdOe57TpoDQUh2yfgCTbKl5FpQ9C35roGnHb
vIEuHX/o6xjCIH+f7viFz9kcFmh+jr5e2+g6pSI9gMKynEtOzAEqMurkEKb8+Pvf+bck/4dx26K/
aLCaQU/oD7FqDPz7OhS6y5vOBQdRdTavoUKeLTyq3xcWUqYHOEYy8OmCesQC6Tu4FaTPnXfWReFd
bHT4WUVz8cGYJX0Crqyvs7D1HPvRUsBC1gntPzjQPwe1T4JW5aMeSHGGutf0oYKGzd3ourLPaOHi
G8oGH1cdFse6rM3ZglDTVZngPjini1vOLSfuY8Vrcl9X8TBlUcJ1Vleq/1wwWHK+Mjh/noQtQs3B
Y7hSrVyvbnRQUgzcfEwUf6VY+sIMbxFqvPMdahcmvmocGmcIEehTZMP6aE3XvOvVol/pUP2bsP5p
hp9f4H8qA+XS69alDa4G6BPTu8ZOLQw/AMbIJtgmHQGgcp8hVdD+ADkiOhpW/gqYCbPALlWm0Ag5
9+UiXoElvHBA/j94W1+0kL9NgivmM/ndJEKeOigm//P3+XoGHP3pSzen2DguUOUag/AaVWn6KaHD
fOU6tvehTupjXxT1aWrEck1CMe0q0rEt5K2jfom9acOrRgnwGmK4DvD1k7vCera1UgzKdinXwYbX
Ng27q3IuyDoVpPsC2C3abaljTpeI86tbZ+eyrsatWEyCffz7ZIBq8cKtkmwOMRRdm0qhbHmtaVwW
YV5qaJR2eU05CVmWQmyDvlsnH/c/FWqpqcv0qmdQ65meCARtlGCR7LLV4ExqMljCOR2/LdDg8lXe
9cHoS3hzxwKto7Xul8DkJOFV+GmoIS8ZZsOMVt7vYmzTYs5Qyh7XNzo2UfED7H2D8shcwLwgyJrV
aveGqak6dkvKzgWUvMmxpzUOrNmP6mLBbBXHkkNld5Btd0Yr+Z6ZRcMOz8FU2Dcuonloy+gAeULo
wQUl7ph0AA3r0hIR3VfQznsKFJXhga6qnLJRmvIE0d7fhSLrT/ks81KNg85amg6fZTLLN3VRxV9t
Oo+PbenoqUygzD2t0urfS790dVbNcSUfO0g4fLFCUHIuQUuuHpOxx/LIelxLFotcaZIZHrSPqTLd
obdUZ1AIwRwvxotDN0YW+RZv71WgSrgBt01m4up9Y9bwPsU3QLS4HOa86gN5iInRudGjfUq6GRaB
rGuTU4PpfEshc+LfpJWc61xGLnqETrl8JDJRl2q0AclG6FHnZoUq7WU1M2veA28Mn/DSpl+IhpKb
SIqYHbhlH8NC0R8yZL/jxdTXRqvuEyzuizoDJYaqHBgmcwBEOTrYpu8PXTiMJy2KHjAERSQKmgl0
szrfN5+avmLwoahKOG12ZcrGy1SujD6mZAbKvPRTO110J2f+sa2bNjmS2uH3xyWan2uhoTO5T2J7
aVUc3GECaryl00CP3zVTAXGSZkIFYsgULO30J1mICepXvUmX8hjIttZDTlwl3H0g8KsZV7XP166g
b5UtaJhXYPWcZFFb+LmOUziSw9BPdXE3mEqVj24eu5PCer+vFjgHjrzpYQ2XNMnB9YpnEQJjd3CV
7ZqnxIiKnqK+TejJpYzHJx3NaScPjV2Rl2Yo5NbNo0vIKB6iVrblJ9e2MX2sRbAOcSYRHNHclc60
Bm/SVuSMAhZbXa4c2hnXOHRjdWJLP3UnkDgL/t0PXq1viXTwJlHApTdfmF/MBHeqmrOpzRiq5j4z
jffunjFa8fsZzRH1Q61FoO4D1eOfWoxJ9AQnFUqyBZMRnUoVufjE+y4Vl8nJTuSOSoCcsobCySX3
/ZKKB+mStPiaAPzZnQDlhjaMqPELh9XWBCz8aQ4H+QQfAkhKAc0cT6eybUL1C0JTPfpJSBB88dhw
LMSzGL2Pr3XdaDiNNVYh522KEZ3WASan/q0RY3HUHZFoLLZF65OsT6cp/lxxzpuv7QLLxScR2gi3
JhXYnuEYNPyyujCZf2tWEg/G36RaiIrPpLjjFtoDh6DUurwb4rIZfvG00/xBUG2Gr6ZLZ3HhPFLk
Y2HDBkFM3SezACpA8zAXydTIT/gtN75t2milSTZxItwbldB+PENpMR6Poe2p+1Al4Tw+JAHWNWRv
LUmOLYuX5jM0nsYI2U5VYh3DqiE9N2ZM24eVF0N5SbW27Re6CmYflrDpiyD3XUvHIoNRFI/vEnDu
3c9O6mfCRA3axFkHEOO4VLNdilsD2F9wicsU0SOAynO13s2p9VORmyiq1WGgc/h8uo4B8Z/dGtfD
qRnbht8znEZLdKxVLfXVKHCGPvswjqFCE7s0ZplzkwyLDIBOQEcqnBX2bsY36acO5Jr6KFPZR3cg
zUbVVyeXPrmWsGc8qa6MqnM14d9DCHut5RGid6J9kgw2SVWmA8PqSxL4ZbKHyHlaXUB6U7M7ramA
rPdSYWLekDhERwoup6ONz7iIAIwPUqWGu6keJ/crgTtmfGE16HmZglJDkfVd3HWHpjdV8HPtPBnP
NoCAms66LvFLFpcRORR9oIjNqa3b8XvNkpm+dZUzDvbZIOsW0DoKaFugVBKjlNFXqaZrtgY1Lqg0
skr+AzbpRN4lbRCMVwcpmvkc2ioR94EJvPihaxYEHwfI6riTjvkgv/Cgm9iDTcJ2eBdqLNLfnhGf
3JVoIbY0awgLwn9CyobuwteQ0Fvv/OyyCJD29lfivV/KjHsYU35OmOqDUw3dw/nBDDSe76eWI0DP
Kl8I830cRpm+EUHVl19nbARfZmEy9fKjWJQkJy0nFp9YsszFvQJCnuQtX4KoPFgWcsi/kYmcTTe2
0W1CJ1V9R/2CVS3oOT7Q/UEqliLXp7hM6A+4sVF1wB+yxhyeN0e/5DJEO2LKmGMdTY4sDiJzrxis
p1W+QoLC/1xt25vv2kV6+D6siiRIERa9fBS1MOUHXgOp8GusFF/qQydIPEanWHHUNI7D0ATiHipm
tntimtC+vFhosokpB59xaC9j2c68uDSpVMsvCzw2rgcFFzN5BPw4tSoTVdxEcxavVkUxhH/BfEU0
whri75lolcxcKsMEt62UPfQe427oouCI3nQs+kPJXVSH52T0w/i1V1COic4TVPmhwrmEQGt902PU
Dksejx4NW7tIMJ0ysbjCx1nsAiI8eC5qPstK1L05SwDfi+Cg4lQQd0WJeORPzEPAbsr5nMbtd23d
2DQZN0GprnX5rKKUhyqo7JpVYkoMyDm+WeOD8INLyjxFx42etSPw84FiGtfRHYQOF3NJiAv874g2
cXKemCLNuUROLA7RGndT3idWI2CaVV9G6hTUiSwqNAZ87I6x9utyruLJsK9Elq4/zqMIf+s1ccGv
xHpuLs0M05CBhSyvBuXeMjJHNItNoMMzrEULcUsLRmeYiUViXi7RGvCrgKrzgvt6suYkO+LpR8dN
sR7jlMhInws2G3K/9MQHP4Rl9ALdsFCfBfxd9REK033k89TDKe5BlTRgD/W8QBwnR6WIAdHSTvJt
YQsH5rL1vgXCny93ZOzcsZhGqNQ2I1T2PHjs5xRhVPcNTUqAp/DJvBd3nUmnNs1KN6fJUXAB9E22
Qprf3U2ILHFqKK3GLIUK45MADsi1GaKqKXTnxQyMvQvWeC7IiSe0na82rpV+IkEPGbUQJlcI17B1
A+hEJNyl5T8F4W13ESq5BiKs70oGRSWcsGn9dWpSCGK0/WrUQScLE3dR0HcC/693pM8ICk3qH7NI
EAxWX5Lyisg65l+GDjfXI4Bmlr2TzUrNnR8EFmCMHjmK64OOBnuGH3aLNxEmXMcL5m82T2scwXOz
t+onGh+4DLVcLwUs/n4nSV+OfTZ555u3HLrT433SlIt+5ODdRI/LjALj+4UDCnoBVs6qMvNVGUGF
teLLcoItQF//SoOARKeqGKj4Go7JOL2PRoCN38vCdvKHxrsi3jFJspbf5JDAthug1bWMH1eb6hrc
wKoaKL6Mxi4raaUA8O/DBfu36/0c5KgaqiWraZgUdwI11pOea6BuIFjUqDMzPulxVsxGP8p4LAgi
yorCaRGtdZVawBaOXggY+EYxhc9gTpXtyPuxblUzHVEcl1FzqSpdndNE4KoeEinSMu9SRziCszVK
fkpojvE2j30z0TexnyJ1x+Y1qjMGOdfzakP9PtG2gDmxSZDHnWpdh0pkEx2pfQhF55oyM1rY9g2T
pqqDbIxhQIv7mXSsx8SRQq8PUM0sxzrXzbJk+DkBwKeKyvGpxwWB4w9gTtnNWdErd+BLNzc/I7mQ
p3gNkb1bSL3dHML0YcWJxroVNaOQFB+waqHBmUBacbrrBYLoDFyphb4JhlagISjTKC3uYxjShQgZ
fC3GIx5cXQzI9POHMmnSaX5o06Bp3061XJJDNVYVfUKgoCi4gmYZihOxNE7ejSmilZPr4lE8dWlT
Tud+TOR9KAbwYtOoOCPkKgzoD9Sk9gwYMA8eV4SB9tgwrKv62IFE27d3PqqjpkVE/VxjKgNPHtSo
W/+7n/SQ/DOB7v9pipn4heQUh9kpXSzEbj2T83hoIHf5c4FNUK7QzjoNPfROZN4JWYQux+HD/XLU
E0gk7TkcUclo7wqYCrdHJPipEYdw5Hb6UDZlMQ0HdAWHtjiQcBUcSvdjx8a3UdpP7C0MVclX1U4C
kI0CmYHI+eKUEZ+QGUPTYjQNfOzgggR/1CTXpIsJZJJQ3gujQxm6AWpVQzo8lDOn33set2UD83ei
mTww35AgyawGGv1LG4RkOhA+u9HAqnuS/qGdJw3TkEEikh3RcqEVO/ZzIZtvQjViOhrsiOidwEeM
17RNpqjK0XYYDrptljELe1FXmSXxs32agzIrQ7rbVP57DZZAcF7EsytMnsykI59wyNq4Q+5KzHJc
S1hzTFnasTmMsraBls85NmVUPixzx/llghPmCMNvyHqU2VBYlPz7FcX36D0cZkx3byHNyFLI3o24
SSXlWdKZGtcjagTXuHp2zgwhBnQU0xgdHC84O3SGzl/VJMg5YSx8dONCyIHM+G+Ul/mvFrTh5jTo
Vj9grcS3UJgUjZBhIfngG35n+eI/6Dmu349JZOYMAl4p0jUU04YsQMdiySgka+r0QxyGMyrtrvnF
dc8nlHcBe2i7ec3mIo2fhEeKhZAEumsB0sKzwkkLONQagqM2mbc973DCz3LlV1Xb7obd1Qd5DTsX
FFvT9c5A3iGPh3VA9D35S0QHBChzB7PpRdgcSN7urBtfHIJo7S89j+Q5KeR01QoHlAh8nTe2jh6C
AAWboGw0AjaAs0QoO4jer/SY9F2QQYTO5ILxKYfvXn32Pmy+9r7HoQUprYOWSXCEHlKMEMElGRfT
525IDdKyEIHTgJR7rXp6LDXOjJEla24GuIOLGnaaC0fBA4bYn3jpByw5gK9xUMgjQf2EYQyIPA2G
dsiY6uFuIfMPGETGiBoLJGw2wfuo2sx5MPcS41+woM+tGdobXOEZsoBw/N22cfCxqXB8hIr4r1Xd
T3kbdvFbWIjpj5preQfDP3nVonU4T9o+46SNc6uD4rgoDgWRILbFEchlhE1l2pILqLTjYWk1QjoY
PgzfxkWLrJGA8GpgFT6AuYSGSsyLk4Bx7sU0CAIB/prXMI+IlVCpQ9q8AP9yBoIpvjH4IzRZhKPh
XNQ+hscr50N5nGUoLCSUovmfsO0QACO5Dd+2plZI/5O5+QUAH730IVnehWA2nusi8Qaw+xWDVqjo
UOiWHiveNj+cn8RtjOP+fTE3DCufKRT04ynKSiyGUxsV0H7WTXiJdGGPEGzGQu+su1SqW9Z8SYfp
ZElryoy2svxVVFY96pQXX+rJxBnzxNojL4P6U+XkvJyM1X18VbQ2J2WHeDwEYeXeR0XRPDVhFX2X
QaN+w1OMwN4oRmCWCvFxrQnhD+CZlo++c/JuYmVKshnSCgcwrxEDLGaszwqNiO8DzsH2Eq8ocx10
WcizjiRc98KmomW+KrlcZBoU5bGmhExZQo0ODk1dRyhu9X7pUDrSozsYXF9Hucol+NrbGfdypqqF
3oIwWYdPLBqgtJ9GnqhjhTymPyJbD8OsX9PyDV+T4oEHsRlhIJpUKCLZ5Qeli/0ao+f9EBOom2Hu
kCIirfSoJ+CeJMfh/zi6ruVIdS36RVSJIASvhA622/l4wgvlSRJRSAgUvv4u37dTNWeCu0Hae0VW
6DckeSHUUu+o8vjX9cO41gQz1CMfEpdD1mhQZ83GsD3zGCOmCcN+5/cErVNLXCj+CEZmHR8Dxl/e
jibjTwiiXMomcPTI4l+P+aIucNV/5rljV2jN5CnJI/2vM0QHYJ62u4O+VLBqwaxKazwdA68nggat
OoHw+SllFq+RPb7KtFhM4XKfdGTpKXGU6UqzskQS6sbWGV7CIVXXieH2a+c5VV/B2GuPCXKmLyJR
W36LtCn+ENYvos5Rr4QdD0W6P8iaMTzFYABIC1EGxhSGb1W2U+HNT8x42zdUj3V/pdIpreIi4kmd
2wyjsdiXA4pkhy2z9kd57HhZNvK9l3Z/xKEQf2ol7F8NaujZFjCwVYSMeCYjG8zN2jK/s4KL3/lk
6C+MbOzbQmaGnYwvR3TvkcD9T3SY36pkzfzQcMxJj0fYRKgzl5b3Md8SHOZmS15Hg+mtInj+RRWO
id8nmEBErYYl2U6d28Jy4lt2yGsey/lOxV8QCMNfVlb4IxaDuXMGqDEpMdUp1PjsG5qis6nhdIfY
NYHQnda7RQ/eo6FkRDgmW2GKet4cw8lWZDj/nkPYu+i7w1R3R7Uz7YiAtbwJxAFxRf7OWLYQGZg3
5AIiyZ1krqCoWul4+RLA912AeGA3w6FIOgBDxSQflCFE1WzxEdShCueFkCpPvgm+lk8hcfJdxki2
agIzna4zNNroxqhuCzuuA7eptynPwm9jEAbmSLFlbeTn5TVFFfbPSM7sLHVh+vtdpRj/qMrG7eJt
33/koU+PhmCffbFIj/w7hHEaL5B5hb3WDtDeKZ9hHYQof5p/TJDkPsEAtDyuDM6RtqNS6BaYRX7U
C3YQfseByu8X/I7yLoHMZTnD5p8PTZZrie+J9IrXriB6bfMcOtdaECawc0B3YBqjs/SltB5fKP5s
oSomlvBEZuhnK4nLAh0eqcOVJZEOudxbPtjPnm6brpSfwGfkKivOJNMGAIr3GMKzzUIJe/SjZQBn
uWgEWoFD26eOy7s+THhTR3DIyRWfG89bmprh2peQiNnFxOSa4KP7jHYL6H3CYHIrU6jjTx1ZN39l
4yiz61Jm7Lve5TE+s7xHDfg+hgUvBG62XF0BHoix1QwA2SVE7sjrbJ+L+044D3cD6kkAa+fHET9h
9vIGW8JhRF0cjvRY4YbDNp1Kv+7fpJNleeGGj9+ynoj1pTSxiF6YjxNfY0CX7hxtK3LCR8/i5/1Y
hs/RBCzStPeAM5FZMoJbibP49yQYJhDk2Gy8jc0KITDROt1vGcmowU57ENf0qmdP6xAdv7TZe6RE
jbJsseEBWIG9ZJ1QdCSmT3oMacPCPiR41P0hmiXHZKCxmMlTUVpx1rD8sWrsafQ7HIzdgEgU+dmn
yl+/yhOH3+mqyeuh+YxdSHfzw0r2WT0zkZIrIMhnMdn0KUYh4h3SyfDJSi/h79NJxwA2LrNIz8vm
IJtc+p3/WMvJDxWJ0+M652bI6qR3/BwSpKh/NwjFb4naNAZ8aR/WbMiwpVu3qIY6ysk5YvH6Ta1b
UjaYerWEflru61n5Y8SVvGMxq9YxKVoJoLKsZhmjpOLIxHpL4mIw1YbJcq6ydDavYkGiAU4XO59l
PIU/It3LUE8CiaaPa3Jo05YlLKd3VOHoB8pbYLqg/bJ9heJEGNZIopCoURnaZ6JxeZBHi4bzcriM
OSnyGuhoOp+QNzTbZiF5X9aWw0yebzYH5+FzL6u8B2JTxcTiRE2zpXykReTqKCv63y4dxwM7Rk+O
00C0ZGgmdJh5iOenPFnKoYpK9HFgc0AQXMWFnM01LKtXzSK9KKppQo9eMyvIqBAjvo5Xtqf5E3Br
2gxTyh+LLsNzkvTsIzcJ8KoCa26FbIdu/uCRQRDw6MoJo95Q/r92KhvGhoJu/PpRIESobLlzVdk4
Ned0WQKp5i2dWkfp/KPbhTkldsfSL7YZPMtR6tddS/+Tkp3C3T2DQKitxsjd7n2PkyAp0HH/LJBw
/j6FMCJkqlvH12hEC9OjKlBpgmXdIslCgprwLe0iB3QUMtn1LFH1m9Z48dhSbSsCSytQaf5VcuX3
Bpg+7oFkB/5XmZWs5kr4xD55KcblX0hXO1RYL4EWkFXiQ1rQ1Xrf6XRI6mXJFmhCOxGFZ5Xzbjxr
GR0KE7IpH6AXN8/djnSwNl/6omh6CKdM41g5hlp3ir86uAuO2sPn/w5mTf9dY+ZR3DHEw4VO8XDG
PY+biav5bgYuBqMNtsYvZuEQT73FM4U0Nj/Re6Gs2O58z/IVhBpwhsvOy9m10+CnTwWwu+Wy67/b
LD9+IJbU//FYbO4AwOOpS717RzwR/GoTDCPFaexU9rRjtbni1ept49NMTfWiYZrBdjOxFNk8abS9
xzIz+Tmf5bRev2TavgY5YB+XDLqAexBYS/nTuxCDjdOYvnFg6Pnvumr/WweR8JMlR/w+cLBjvFfx
FcqF/H63cYeSy5VuZxe6HhM6yJi/Jtd4CnjhYkg40pWBGM4V9t4ObaE0B/B3wFHwXlj7lHQ0a2aa
jccFA4KshsQLzBTK/Cml244bGj+XpF1yHu7HLE+uhUr1g7EzPQtSoAAXsJygwHxRotSgVtZdJb5o
AKTIcr3ObMMFh2mu36rZZRqwA+BSlBRCrH+GxDv5IxRIleqIQM6Yfjj+HfCg9Djqj7GSvO8+/KQc
w+O1MdnwSB84eKwyNxq5/t+clRiCKSLOKfL8M7AsjPf2tppFyYs0xfjmIgGSE8al/xyuNlzGW+gB
YLoMRLAqlrtuLuNXH6XI6RARaY81kW1MwJUNOGNw0KWYDNNCsDZNCL8L676cbIq/PiZGnLZeAvMr
R1wyM0ieamGFOAEWXnll2dGrZgey9jqOJTYxRD2Ceteku629xMh7jM58HsOomk5TilslmuZqLZJw
6npE2IGz4l0tjzK5WLYcH8zt+1QbtLNXcD2wm53Zekl9t2Tgdvr8CRsY+G6QZvUyUQ0QoOPpj23q
j5OZOX+BcqBoTM5s41Zqv+3R5psElPOrYtH0NKOyowbMKS+CddEH3nZIFglC4yugYfF57zRp7QYA
AXchP0/pPuIN6jusJQV60Op57vFezmHBCOfhOcit+IxjBQsgLSRWt35/1DOEaEWHubeOQW1dkg0Y
ANG8v+3pklSARB1WToM0QKczXaFlCbm/ZZY2flavB1QhTZLCzkMdo5dZdu6SxSBjl8X7Bywb/uTw
RjwfNOovQz7R6zTJ4mSiOZyRfDE9mImWLZrcfy+wU9X4rTAGrbrrq12OKOXysveNLF35PA6UfNhe
Jg2ISfIEUHd6XPs5/o2HPW1CJmSdpkfXNU4SsBw84ZVMBam6JXRtNx7DZ8qBGaYz4Zetj0XDeNhw
ikfRJyRPHQDN/jP2+XxGLWhxOgo3fz0X2R8G+9su2pACHmwGFDW/CNabExBp0KKdc02q2X5mxrOo
6rvjF7LkAM0Me7gqmf3BwP1XcZu/wiqKkl5Y2x/dAM7KAqd/J5ywM2jfpOkjV16LUkePm1Wf+SrX
dlQC7ArvSjRYgtrDCjLgthxY9g5kYTsDtBrvCHrqTxC+KVzkfvibZEZegEPmL5M27xub+o+J5Ghj
2zEDwCWzdcgfG8d7pHcWr/HUsyZo4BGnKC/nahS6TCop/Vx5w0jTLfFvuKY2fJ4HbUKpZ+hXhM9Z
u8A5qmsoWZaqtPSwtYB6QuCyh3y+USNkTcoZ/uyi/kcyICbrU9gldYjCZGTJs5ajwqzeRRBzerZm
x0U45hH4mGflB8If5n1L0ujkc9h7gEoZwwPFCzDT49sRSrdcMLZ59wYodZAgq7zOyv/EdmS/6eil
eCLCMdXKuPD6X+/TYMbK2ZGujdiESm6hRKTvZ9ErIu/wccMyTRMoCUBz61U8JchGTx+Cnscm48ec
fPNpHNRdMsYz6MbUWKFeS9iaNK69I8YtSSYV2//KXQv1t4hsrny1rH2soVjFL2DaQKKjrZCAvIt6
zwYOTNfH5c/dTJihM1bwR9CfY9zqY+n+74gb2oQZ8y7s3s+V3Qodtd2hBl8D1GUYLTMD+TJuRJSo
Qse4ykR8ejVm4Ly6KMunx5536gML5YoZacJxM9f9FPwHQT61fin7wooTkptiUpeTWm8AVRLIGcZu
XP8dUWeW93WgfnmNkXCv67LHxe9Qd2H1UPV4WYcHua1qrssYEZLYO0FjZRWu5WV5WowJ+KR5AFpb
jR6AdT3ZWINqSDNIZu7KMs38AzyHHf9uIumLJ0xbpP/wloa1Cjs67j/6ReFhShJQT3Gbepv8APFa
xM8jQBb+TyDf7t/OIDZGhhoUtH1zUFJgm5VAGK5S73FaA2kK0TNGH8PbrRDRe2nxlCDgNRuFIhAm
9GzsUN1MKQqco71f0CpmeuDGhh5IF64LUezuzQiQM02/QfUUVUxCbAo9pzRuBu1LOrL/i+0KBV8L
Pk9m9MFNApU1W95B+oB73+gW3bzR/n2k0WL/loCUigTJcNqhLTrZEVbqaoVrHZgyrqce5N/mVv4t
HSIw4sioSIvoOq9iK+ZmWCE3u5sSSI5GkPFI17+Vns7xBXof7a+bjrZZNmybi+lxc9qVZyaGYlVX
VBhxjEUolQ0/s2OfeW1JCscmX3YwTc08I+b1PwFoK31x6ABYVeM2tucdAhtQAY5g0DjQRzRXlDtI
6wQKDZLhEzoq2kEwsFZRxN3DFqcsne+xk2LbrZYEaWB/qKeUbqf0yPsA+Y+QgCzuYS7lUp9cfwAD
2wnPp5sCHzb9BoG1hG8bDiz6b4gNATGZ95PtyYXAipjNmBUYtHLgtkb87I1J5r6I2xDny4LdSZjI
IKIzxBHQhvOML5NPV5wnWOBQtSaT8J3wg61NupmiH19BFngrHwuSsJk0SMBQ4Vce89x9TmwXIxhu
n0+/HBCBXZ36NOXitBa9U2u9JTSoGw8gsJF5nMPZ6gAPzOfw5d9+XQP67kDAH0bV4EM5NiPkJRIY
EwdI8CtEAyb/gPePrMXbNxVHUxivb1BGT8stpljN5Al3KSvQbLtT7Cc+xTmBT3qe1l94mYfsRkzS
q0rZ1GaneDACb/+IZtb6iLcCGRim/McF6T8PzD/OgOcStNhqFGaWMz+vGQ/Ta5dvuK4DQZUSDpN8
uILcmunbWPR792TJdJhbtEKdeoewBDR4dZueG+imaYu2c4rZ5FDFH1EOY1m5dFB4RTnGCoyMykQf
M85s2eLnn/a2n5d4goe7SNs4J2F/7DIAOp+Uh3z9CcVX8kelLhSAFkCgAta2RfZAQVJj5wC1kZ67
XENwFctyei3WvkSLlctJnjfHRBINS3s2fRcQ2exPJdYLX4MYZeomJBo2Tz7F+9uuJUjgKt1dWJNa
oQ6eflhpbNqWMXFbhf0hPHkpbZDVAQ9DqIcB+OtzBNULPYFiRhPJkHrqMZA4da8Stbu666ZOXJBb
JsBKCo+CGLw8cBTKxL0qHtnsG7E5cZ8E9c1x43cs5ABHD//hkvjQGI6RS/jjiEt5NhaKtZTn7Fqm
BrAfhba0TsYJjTZFQvAqAcgY8KL3DAh2iSaHusQ9FhopoQKoaBAMMe54AJL3bqRAidYpmpCCPkzP
W1ao/GnDtIuhRZjdgS0c5rtx7Fm45vBZXzcZ8t+0dES0EGyQ70nOjjeObxbZelZ5hJLOOdSgjOhX
DY0A+5MDm//VdXhbLm5c7NLAiw9kkBGMglcG9j27gyjheMn6zAPkn5cC7UKUHI92jIbxfhiFxLSR
zvtntpapeySuXH+Cy3N/5o7NY12uncgquWcZWD0Or0IE9Wpty+4o6uEYxIyLA9UhgBnxnzsmYVBN
+LJ41Ydouq1TkbcLn48zLZgbkHduAUOQrxdZJiXYEL/qn8KaAN8P6HTcFcfKGaDQZPxItkP+nUAU
/kHErwxvIaPqp48gfX8Z0P3T3Ws9RgjR9dFRnjow5LqFcDKsTblsMwYTm4rlkXpEctVLDxDlBN/R
EL3m0HfAcBRG/QuU3JfO+Auu3yrn5A5E34kVlN3Iie7AxPAhrW2/QwFHfVpKdFYV6YgLlZLuCQAu
/EYV9K7j9g9lSjxuBaQsGLZIuZdjs1A/x+do1VHynchOqg+8Vcx+afABcFmFEsunEjC2rvDFzezv
Vq7jrz6WKsYzFHZxQtDkmt9DQ4arut9gSMnLUbE6RHFygUBp2ODvA7BgNrm+HHmiAG5qSBX6Z57I
jL8CqMpfAcGO/E++Yacg+3B8l8gPfIHN0S11nON8gCto33D2R/sUvXKcXS9Z5zirGTto0eZOjJCd
MhVl/b2d1nT6NmbrguOSi4heLBYwdikLQEYnlgMeOUHh1e8NJxYSldkX8I9QrqDxYdNA/JvCrzpd
ofMkw7nEsqXwW4sEfEQ+pJyr5H12AHfdeUrmkDYjzGPP3CDJvs2gSsJzFWY71wJFqYBnbVJCuFIh
+ZzJJ+FH0f2c6DTQBwBCR1fU+doVWQUQKag2VTmjt4JjNH5CGZO+zrJPM5DQWuFc2odyuzOFt+/r
FhQKb2myiapUM1gHCYrzPPudX9mMk/5y+H2zKASEgA8EB86h+9VvKPmFfJSMbxK3EkTtS+bx4/EV
QOV3GnaZtbZcM/wzDnvoxoYeP0XeI+Iz37vlrXSWvZMyL78lCk9yjf4yEv3zbhX4b7p0fxOT6p8F
OZg8OTBYRyW61fF2CoCO6whjWf47wdkXiWovkXTxWtichvaYxaY+MrjLo9OEfI3uz4Ixg30LKz1e
NE+m+wijzuu2FgoalFHj+5o66sEx7DurSJQNG4Bj5jc89fu0KPGcqWUiT0cMHerD1JnoYZ2haMHN
ufjHFV3KCdTZwzg+KiPAqUD5CdPPLKappSwS8KJPJlCw5TFP3xfo5q4yNjl/XmYtaostoVqxTB+V
pXl50Qv0nccSqe+osNnKauKJeFpjxL88U5yKogmDkT+wmXAIAFSGqUsCxFlu4zxplGyhVWeCbmkc
RE2KzOEQW5IS0SSpS3BGFSL8yH0sa8iWt/1LLp88T9tG+Mt8DFq+FSiVHK5aTOpr9serUgWfAl7y
R0pfXW56aK8TCPzOAtP/bCrW+QDtC7DKN2wkpWyVTo7HLFnoja+dupaYFyC0KKMkfYWixWUNlq1t
+whTAnkls/k8vfdrR5a25w6KnRgcDBBB2238kSD+/2mMyULBMIzbeOK2m4vLsh60f4CIbwBAfCjT
/QOlMJgfqpxW+d6hp5hWGKQMvoEwb7cOgGx2ggbeFIAejx2/uBmpzhpCeYGLCBzTpZTmsNcJyt7X
YU/G5LQmazc1oIY9f45DB6pbRBBjPs4gwxByMsfYzatUJsS+hmjHY7+O3Bi4JHDz0RsIbvwQS59A
qDjgrYJbm255tXTBqFuKTPj5ko1BBBAsBlpOYOThvMloPk3Q+FyVxVFRDfBbHDUGVfO4oXf5TheI
hVmk5C8l2+SdORI0vJZRDjVQ5KGe0uBaaEvRsHnj4L9quUeojlS6S9PvmCh8XrMok+k1CzT8G1a8
Re82TP1tcon6ucFywtEtjkqvGuu69Tdjyhz6ClwdpgYRC+Xf6kk83O9gh2w7q2i7WiTt4Z+pJHum
3Vcca7Sn+6Of1v6XLvP1zJwh8CeZ1JELJPxUn0obGBLuAobkevlCee6AZXbAcToRzhlKNY+/RUkp
q7PDxku992a5QoagX5WMMoF502e+bKjE1VVDBmbF87EHqBDwJhqsaoz8g3Rirmcjk7HFX64y0A0q
T+9TFa3ldZuVnppxnFHo1o3YwX/jqd5/8uBNC50X7AhZ3kndrvGM3T6b5uQ4JXxbMRBG7omqozgN
fBh9few7YqlMjMOqkYqYswqb/IMJa2wPOtoHmsXzCa69vXEY7x52DlxTwnPw05ZywAO5jgjjCats
ss3Mz/HQrfN56v34BGpkvojYzU8q6tMWZ1kCztH546QxC1VDGcoLXQf/jE/Z7C1GwmmFmiQnpsaG
C3VpuvLTzsEXvKy4bDS+QNQNvxGHnpqsXPcGkgoEijq+Q6ya6RKKbjkyDVgwWNwX25aBE5H6ltHA
f9A1c8l/g45NnJ0tXETJd62HHqn6g50eko3Qt0TkxbcOyjdew2PUHVURgSRmMFBulZ6H5K+DOipU
pDzsTVBpL1M6QgQzBxC0i/6CDRAPfo+E8ILjs9fp71SOuTyBXIV3APT2NNfHguz1Kw/QT8xxwtcL
6WiZYiRIkJpEePaAbwxjgNMdhFVjrJCtS7LHDu27eL3WLDInCnfOkxPe3PCHfIdsC+EaMMOHt3yC
nKUeCz3GdSd2cgkUaqOWT2Mkaw29XEAyEO6KImz8ym3kqhXr1wXy8e1NjjrtgCnlh39lxQKgISAd
TlajZpF/hGAWunAMfdF/+ZGCDrf6+LrrgzzHCS3MGUSXd+2CK5H8JWT/qiGA0mmsAUxAY2jTdAqN
wZ7rn4ALQ6yGg0XRtY1CPFskHse4KwKMPfLsyJJFjQI7Kl5BLqG7Z49KLBYVyD2FwXIgZVTedYPo
NMQ+E7ajEoojes/MDobU44K+4BiEMMssa4cF08rjGft89lmuWw7LUXYIh/LijH/kELfdERapZ4pE
qazNgpbxI8bNvWtiCYn8N9KPEWBBEhUtsw7TMh7a4qLwTGBuw4Ataor1EbRYjM6qBqau3Vczy6V+
DosVHcA8Fysg3xvvoOiAtvYNk8qx4/f2HJaMSS7viMpk0Z1dsfG1Wxmr/7JMugYHCn9HQQJGW4S7
9Ri/+1DmqAkDJSUq6LRxEABOxClOQAI8IqENQxdY+aPFdxx/EiwmrdgzSk+4KqFV4JANgfMaMUlX
2o5QnlgPhe3twMCa17hN3faAtHU1nGKIQPxzvKstBmmCfpfT1zmMYhfQkqSo6AQVQw0vSSxaHoY8
f7YO/uRqzVeXP5UzZeEJQj5hr9BFfEXzE7xVtwGv6nx3MLplF8/XHrsfcTY7l7KLxd8ElgNk1kU9
oA4BwtVWZOyKH6UssvwZtbJbhpc6EgmcRnLiTS4IatN21415bXAoLLVeDWwmlYL2Tb14g7sXRz+f
IMKqkRhIlnrDBQIyYu8M1Jy1TyG2fSh3pSlEtACzo//w/x7Z1WUY1neSFg+zlrK7xTqdutYujn+k
+yI+YQ8D3J0JalmjtaeAb8ssK/YPsLHZcj9bBtIHMCVkm5CzKuiyU7WdVoINujpgmUqAq0ID0IxQ
xwMs2rb/Eph21tO8sZ6cl4Idf7lYy5PIw7ZeTIp9oUITqD8xqD452Jl9f1TS7PMpHL7Qr0vYxwii
l56jCaETqxbtUS7j7wgk/va4CF5sbZaV/pyzyPrKyklE1fDlMsC8PPOT7/oe5hESLXXu8uIPdGbZ
q+rW/kFIBga0EAk228L2EJuEYPxJY5RwNVwyZH0Hb4uPPuKMAIVH5PBQ8elIu8su17l7TKNAvtye
ZkkhKCdQi90yhOQtP6Td+qdlWZhHK25O3+mKvk3s6KQYHhIK1+TNbiAn/vKRwecVFsHe9JeMCwQd
OOS7DIj2fEoGGkBHRS7c8CDFmKRHGy7bRrvnKUBa+TZjYX/OcOlCQwBfXdPRzYWHZOhHdipAc//E
sIVct2TBKdpX0DmHb8TQUsMLqKG8Lnx6AOrf+6wak0Dx4Ej1YyvV0mgwP39zTjxGFWSqXaLDim/C
bss73mYQl7RLLjtY3t+qp+HNOZo/JMsWfvl+mE7I5RkeGGE5KiOgaQD7AIFhr4ffyHJYl3pKqIfp
mrqHCMK8rd61cmD9uP4+w9CA1XTd2eMMZyhuCNydcbTMcCaOgMhZYtYfZZ9HoNOm8AERo3sKYB+v
6G+Hd3Duyr4dEKd+HznZP8bTgc04dBHQL6YQz4JVLGFQmPP9pOLkOEM6Yn5CVxY9WdGDYYcS8x7G
UlW2MLQtfyCNIjUcM0DrNxu9F8LqV+lX94lkaPcQw6zy7Ji7G/EgnTErqTdyKNxdhOn9DPE5vysO
ra8ySqCujkbMmIigIm1Mj9/AJeDG2cTwAFUYXGCJi9FOUtIfEA6vSJJx5dfFOEOUg7pTeQ2ckkti
F39jOIUhOJnlN8khqo3wjfwWRy//LVMOM4sz0buDaugVnnr7MB5uv2YQgTyk6aD/jD6NrgD77BV/
FDYbjNXiVuRj+cCPL0Xf1sUTlIQxbJ4ac/F0rLrBSVYAeIwXDjKM+BacKVhICLIp4DEHzU05gJuE
ix4uGL7n6ytygdwBCVgRqQqr5/ySJBA4UhstbWJ6+30+ZkCuALdE2fhDi8smnMFajNz0Wg9Y+o40
65uVzQmuVALRKZpYN+SuUCDcNZ9QTA7IS+/QADLFb1ukIEXQnZxqMsaf28iiK0oSuruucOyHi7IU
oFxBb+BAzC8/RDtEG2T4sDED67Lb5AEEi71GR9jvYYRZmq7URcsREni37lHfRAN6vkGLIgy0IK4y
mHy/3IfxOcXyijxMd4JB6pNBX3sxoTwuWGbTz0Kt5n4LVL4ANAT6mm6YtZGeVkcrOybQLSTDkddH
Z2hjR1gTSHlyMGEiVLILv0MMp9kAM/i33Cz6F4eD5gXUOAzPFkTlGk3HGS1kBjckHiOoj/XeAMBK
ttovLHzg+YVoRcnivw781tgkB+H//LhELYgA7KzgrB9jvHMgb/eOGEylZLltfqRxTdMsfuMRVQ7U
PJnvPB9XLNKDS27YwsjdCsITlw0igSFiBmuD4H8UrQNnpx/Ca1OPaud9hQ4tWKQLiwkiCVszJjtE
QEBV/JuJ9rU4ZaOfvhV5BhQWEFyLfQhaOXZswzM0YUB1ABREV7+W80Wm4ADRQwfjEM7opcLkPzbw
3O2/8yXvv8OfsYH0YBZhV9l4W7mYX8vN5/JlzuAiEGKdv28LulKr0iMxpBImK7DgwBcNR90ERVFi
xsd1TCHhgrDsPNFhuNvnDrA3qt4dOEDn7/o1I/dwaOtzBO5lbjH7ju8OQyH0f3C5wYwRTWAY0bRF
kzX9Nsvx51LkCr5js+Mi3PMByfQI6gAxmadJHVuIqy+D1xDpij0BAw3XdoOp4n+cndly40iWbX+l
LN9RDQfgcOBaZz0QnERR1BxS6AWmiFBgnkfH19/F7Lq3M1lDdsss8yFMEaRIwOF+ztl77XHt0lNA
PjQUOyfV8t1ClHfq8JKsLa9kp+WyuuwiEyVQzGwi4FScBdxl8xcTkdmwYjSG/84l9uZKmjNi8qaj
Qo+NMtlOqCHwtTNvUAf8kPZ9NbntfbQset+IIhuZLscDqqZG/CQGtjhgUTfR8xcGukPfoQBDlNX4
Hw2d1Wilz9a/QNhEolrOkN1AYenVNcPdVGLNpzTcI1HXqJvQFqUrDjtluJowpe05Cno3TdyGG5rB
yEna2g4KQPXf8LUxSEYJ1m/MrumfQzyY4gWUgX8/C41QI2qSIU9Xrj3hAcSMMmxV0YurokWqg+Vz
2OoxwvMVN0U4BKPZq0OTR5DhKr8q54OATcDRrBflru9mAaHVrJc76XJoz/x6HNfKzZeX0I3DoIhh
g+4ykDBvUeV2Hxwq5F5TUm0XmZsb7DPVk7V44mmxR/FRV7hX5OCF7EsLI7/JzqO3uB2tGHmP5Rzj
ouw3EEmRGdPPkdkKBh9vGk0gSf3EEAcUFxN9yN54633MeDSYVfbcTIVzVfSJ8U6LwSn3Ggf0NeYy
QKVZkVxNZtPeyMgoEXn6VXPMjJF7g5CcU6z5bL7kbMuKoiUFKTXGw9RN/oru1/zTcZNug+NA8juZ
8mmC/p6sGHkzl0O9+wiHKrwxEa+cIrsud7TbavxIjd72tA+clRGNdbwBAVc9jlVDsZbmtGLi1K5O
Oimrb2VilHeG7xp7qZrlqUH9hf+TZtQS9P5Qp3hdUjqVrutvrSHL75dlsrcEPUuaD5X/4eJPAmCw
mGcxNmG1PSQd4jl7/85uveSYhXr6cpbEnCwm+89KOeNrHnP6wE+1/GhFh1i8H6kdVhSw+YEWmg7s
dugOBvr/+7PJENuLwU0RNL453sxdgZmmt5bvsWnbDwqp9VVoe8Vdai3DN7u1JxvzhptVPO0ZNaD0
pcsK6itjCEBR12GBEDwIHTWEW2cOxxNKPkB7oL3KNHC6lGY24ggXZVTkVc/eiGd2w06jb6N+SMtN
R2Deo2uyTWT4W7/Ng4O0aPYZRJ9MvFjpexIK5kxCoxL36Z38NFEabpx2yJePBNrWtuudwbv1RoGu
qDfy4dhG+C4OpPeYX7qONtUmlmaDBLCvVXoVR2hMKprCUZ+twy5Fg5Ok4Nl2OK+94hHUii82nY6r
G5TCxrNV04Te+qXTxNtKMcEOMvSO0RYzkfxRx6Fb7XSDU2YVe+zfAHmswvySCdcVu5bwMSvQORcB
oMY4Lq2L6q/ElT0PRnjo9Dj7TVCzDcBO01KEOqDgm5ojKjtNHp7fYqeinZSOEs9PPGhqUEzSW2cw
7JR+ADKbedv2vbwylG6st4KBfNDnoRgf2ARV/zRNXhRfLZU1OffQw5Z5lTUGK5dizr5W+jd5eRfq
W6RfXn4sQiMHWMZBOu1OsmvSmcBZxBhbSB1Iwuc2cby1UTejUW1t6TZrROgWQS6tMuuavxpVejDX
Olbm9BVx/nlcSKVrYDmqKw+sCZCYYw4Dzv5SMk/yn5jNZhVPxjzTL3VMBza5qd3ORtNQNpPYmAU4
O73rFk29y1g2kzfQUqwpoLvToI30EeWPD3OfUQZlLuKXIjSdeg5S6XTtDWM0z8NtUsg2QkemUN+t
ZFS2y3U9+Hb5sLQo725N10T8HWA3XNo726NuR+Uspf9klmbbr+bRGeYj3Tb9LisfMcgKn8ywrWLm
nP6qDZGzcaBW0h1XAzKhau+4YlpbncHAvlg68ejjmr9xZw9/Bg3C2cYiUalnmpHeiy4Wd8ewsDnY
FA/37Wzfx9ac7lVJ52xolRM0SjrfGobfbxEOlsPQOM5GO4q2QI2qilG7Fl855xnsHVBrEqyXd6IQ
HCQlakPptchRpt4tNrLIOD9baTggI/LzGx3X3hNbhL9z6p5dKsnYiC2v2yVYBV6hz/D0aCTHnlUh
6SgpYBwHx5rnn0gbRJC2Z5lMF5YW4283vytHL75bakMRKlCVWzdH3951aS5ppoa5s0aWZN3pxdA3
dAIzJLpnv+GKSPLuaxsqpEJxLeN3u6uxg5fJvF3mXq+jwq2/zI2J/t8Z5xcUMu2zaxnMcnJZije/
sae9b0/ocTj4DE9A/To88kk7B4xTZu6NappO5wzZ18rGWRhQUPpbO/P0ddIM+Rcnr6e3DFxRG8Ss
CpsZO2+1wDI4LqpFgiiK4kvPiltLUtCIds4GdY9LVXw3EgJkcFs6T4uVFDeZqdJoVdTz8FJodN+Y
daqdpMo+etSt+65BLL3SeHxea7KxHppJt6j/qZu3Do8DqjoM4gTPxvGTaVTRWxlPglN7NzjrTJC1
mvu2eKzNbjQ2swc7sY0MDDil3dxmScbDRkM3+OrMKd6bxF2ix8brmgPC8GU9lrP7wzJMOge0zryA
/QO5dtPZh4nB2k0nLOvVdvL5rlQolE1sQ8fWkpZAv96HiFbwZ9xHLQZV/JDpZnDbFOyKFd35/Iqn
Ti3dT7yXOC5tOBitxtCK7dRDx9BH0bVbgy1b2bExv9JqaE89rS7awOWwhneRfukxTDxHo3DXEPT0
1o2iAoM5Sltz1XqybTe5YbnFGitod0rg37gn/AhknNBooy3/YE299ZZOpqxQGyAbWmOdb82tNqol
ENksnoqMeeDEfTJvTWXX41cmqK7YWwiS6i1wif6V9t4rxjs0nza2w2ZFFBtWLalib52VlTtuTErD
9GT2tYxu4nOJEoRp06w7nZZLMIY1LaAyLuptaaMw3w1LO+2AEtOFHmD0nUUSvv/mepERbw1/wrRR
WXo8z32datkLc+yQ+0E/OdUg8/ZOGXvbykSqeAiNHuszMqsHMDxYeLRdcwDwVTIuh74q7a3fUeSN
idEyHqPHRYHRDzyiB85Vgwf5qOiLbN9OZx3lGb+xbYvcpfPlO9kQ8Fwb1iPzh33dTeO3ROM3mWWP
ToqJnC24qX1abQ1oDaIBRsItjapBb2qn0zcULWCrLPpBHChQG52xrmkTCM5miMxVpjGyhnEL8qRN
BV3YEvVjwZnIGFtQoICCln1Tj6iJKZUO/F7oQEd9NlmYWJjpktabUIX5lYuc+AA6abq2Y3yxc4za
sjNn9gOLAoE7rK4IKUcHhMY59Gf5HUHg1OFB7Zvnkfbmj5zt6FtMisSmsOzitl385qWl/N3MetIB
beZyV5oKN2eW1ka51nlkPKbSrz90YRUbpPZMIEejrQJL0YRXi3eOMqAx5OCEDRvGjUb5o4CL8ryE
imm47N2GY8mC8DmUSMmzWLSb2BsRe4WWgd7Jfe1ImmQY64lTI7IMOXoqdx0Dki37UXjXKa2f/cop
mdek6TPtWO9pKHCWIR1JimI7dnx/CEQYrSUoAx5q2GqsdFxbHxPFy9boHBR8OHW/LzJbUKh5VR0o
BJNUhoI+MqJyJlNlG6XBmI7GwWTwvG4nkyMwWgxBBrZFljBJ7O3as9Dc7kwbEdcVY0nML9ZsGwl9
9IrpFtOG1lyPCinb1SjaYg/sNL+3E7pHsL3SgEoAX4pfIz2cjYjT7QDE6n1YLNRTPtKRhJDZfdpb
sGkWpiG3bM76hayF9sFoQDjgN6R4K0WNrcy303kHO9IXW8qiJbrK0lLG3NmtuKEje1aHMLU5Sva9
L7Ar+nZbD13cM/N0i1dz8pbzWXNxzk/z1qruEbx4R+knffolqnsbTo6dBm1e2fvWdmr11am6peC5
g5EuSJKq3i8urnXKUIgGkyQ8IVuqYX5IETOrdVyY1rK2F7Pt9rJEFokqT3i0aWOzd5ha5N1Troe0
2PZniM+ubxZYeVDsVLRzzXJcqEHcvHiGcj+mQZdE7Vno5qfR93wKE+7ksmmZTypIWOHjqEGnmIHW
dUJhYJcFNbT258KBzETL9fuYpE3xsy8UUhkmZFl+pc+vfmg8bRp72hdGscYmMdMZ9bwWa1QPFKY9
ur4rrDcQAEqx9FQp6we/NGMnDhz6EOMhd6ZJ7QjS9QvSRflGgpht1g3iXqhzQMuk2j0Mj/KB8aT/
0NZifOqnerY2rdIo2DjkzsWN0RfDdE0jMr0vSSp8WUZX5wHJ51Oytd1iCrc59Kd9VTv1dVJmDDXo
pTHFhOsiDjNLM4izxvuS9C02Locq8HtCZHd4sCuO7F9TKFsudiNwtYhftX7XDEMawm+m7h0HBVzC
caBuu5atH6odUxwZbhr03zdRJpL3GYffo21o56WnoEB1goYMZ4KME+cwQCrRqxY8DFwxykfvkZHc
1DymYRWgsKKHW/Awqj3/OgTYsfHSAcuoh9dp3gAuxCKDZqt/qJiJbK1+MU8a0scN03mJvArpUL/D
kehHq5z+5TOqoJRtIItCziXx9LNm6Lyj5yGToBjkcJWGQg6raQKUB7Eh+TG49DuZknnTO6Od9BFM
w3Tr0/bP1o2k+8aHdeq1tiq5D4WdlStm5fWXAbrfblSxe12E8Fhygh1/DjVTnF0kponHtMFMu+D1
Tn7vKWuXL313Eqjl583sIj1LfatLN3FIicbcPMUY7uOjKP3C3npoyeUBiRd/l6dRZa6hhaoanQni
j5W3GCmqNxrUO7sv5XpoMEYAeeLwytK2QerUBY8ov5kxu/QM3L7FCwa0FXiCedc2ymTqvOirOWOk
x6wgontJ6b6CHT2+N6qeQFVkvT9dDb5W25bybSvbtLxFTwjICplYfqhS8oqYkE+nvMiagxuG8ams
0hBBWm8/q8IQ2SHNC9gIAzO+k9c3/s5OfYBghnwSZqWvnNCRjLfDzD9knExAMelpr9K5c+/KJvS7
G4b9HGTghKTKqtaNnmGz+UasyNBZMCw1dXiH02650R0Lsx+8att1ogC1h/AHlFFxwPftUN+VODRi
KE03CdNUJuC9K96Av3M2DpO4+Ajjs/8tntu3yOnzwD8ToYKyydVX6gCxYQy0rCFxdLd0kzQKNBGa
USCMfhCbyE5paRJnlR0npLi7ygLHaDaye50hRJhXKZspZ8mhXg+1kHtnGtoae0bee+tKZQY0o9zd
YH96ySVublc0L4VVi5OAnAb7Z5l2pb/IpyExu+9kiLd3rQsnibVRPTrLYj/GMWg9tk2TVh3ZQipZ
NTRLd8rKUn7PHFkLg0qvlQjQi+8wQfS13c3TRgpKnRWLSfBU1bZFf80MQe5pKDcn1LCjChBhe4di
bGamGLBFOfp5c/vkW3Ox5ThEq6HOpu5bBdvrqN0zyKmf9KMUsIiDrmZHG1U/7rpsqa+62fEfF6N0
b6HGyEcKeuPITNG5Fth+aKRzocuD2dPebWgEZTuQI8qE8Jnl1yUuFBHMpVLJ0cnz+r1pW7F3EI5R
ckYzUyR4XjuMq+z8usX5TazvsFqSftrHUR9ee2U4rT0eet8lUPsnzy1nWiIl+A+beeGaYNM+iIuR
HXnS2JfT1N9bJHBhHwxzHFMQ1792ssHi0uC2W0mE9zuGDKy+0FS13jj0dqK9V2XNk2qt7NmEZLDC
9WlsLaPG89oBa1i3iMrq1diNyVXVYatfSrN7gCkqj574TVE0WQ0+d4MnJcIGi7q2N8tT6tk9Ck1J
yyxc8FzE6QiUijAURNhO2F/PKfKTsrb9Qw676Lmly96uLMbXt1HtiuM8qOm1a8wferGTV+GK+EH1
cXbrunGzjixqPzMb8j0yHvcGsUG3JefMhW3thfW+ZiCyY4TGuRVg4fm5xVwTpXD0FsZQ8zY9dTV4
1xQXEjLU89yURYlO46sptHyZusHYGrOT3tBegCoghnyjbHTKUeWNUA3Bif1g41XfXQPXjeZOvaWp
IfBDyWE6xUar3wdjjq6HpU83UFUERrGKpkazh22cccosEvDCzlVuwWvTW59MixQiSQLM/luaVlZ9
TNmsYqx7k2w6woXwo+QrCHvFZK1aQ8nwZMZZRf8gJylpeECRnDhpADuoYEhA2cPjkOXsewXCaNB6
rC7kc8UdVdQigR6FcY/LlOp56U7MiLKcJ4FFVXDL/goKYFW5OYLkG7QoxLluF3g8EadfCOFbb0Ea
+mCgx6w+/j1g+F+wpC8D7ftoQrGmyIe2Quvkoz9ugD987qUvE+2Z1WdREosDGusfnWjVijOr2Hzu
xS+CDozmNz5xax2cwX2jlKKN/yfxA/8CKe5ekL5tI8rw4wEQYOo+I4qEtWyagF3U+cDampjBP/cJ
zrzn3xHF0YS5Caxb62AYmR1gMtqVSox/Qr7/V5f1AuINcKZQk66tAzfm16abD2Vr/gly/V+9tP3H
35sCWag8L8UBLzfe1V2X95+LsLLci/gBQyCjy7JWHmgv3XfO4q46c6o/ecdcxJJERkiTts2sQ9QN
t/QZXjhj/Akd/l99JReIbh2i4EQ/zKWcDKgS0aOR4Uz51G1yGW/vTiaiNgs/V1WE35xevykeM598
7YsVyjgUQZ6tBtpR0MXsSlwlxieDWv4h097GP24xnjvEmH/WdmLZsLK89nMXU14sUnw+XipNmC0c
03FjZltUmp9L2JAX67Joaggyiaxpa8A1fLVT/Sff9vkF/glYX16syVZUZmymqj64iMQMun0EXnME
77cJpOtPhhLJi9XpKHrCyCl5E5H9tOviFmjB+nN34sXqnLPBSztR1ofc996ytrpDjPrzcy99uTYb
u88KelQHzjO3JuVzNX4uGkteLM25GVom34k+mKQ2ePOd1NnnUhguQ+0HKLUgHSJ9iAgAXTviHEXk
R9PnbvDLXHtVC7NhRjGz7D37FllXc4U0fPjcpXQuds+4wwTRecN0cKfxuhPRzqzS+09dSudiZXIl
l4ZdcjyUnPPIOvvaqf6T3/jFyvRsSKW96MZD2GXNBkWg3KhGW5/8xi+WZzIKsByoDA9Cp+GpnWkb
kK+RfG7XdC7WZQZlppE2ovruDLSoB/cjDOUnf/OLhZnScWqnFrS1jJEo+UZFXVY42Z88ts6f/588
tpyLtdkaRc1BfunB36oe5wit8jAWn7ykF8vT87s4A69ckMWkcBVFx9ap3j91I15m3BtR52Vj1DYH
9F54gfJMrRoBefBzr36xdTrRLGHlE7HAAxyajRE9p3M6fW4Lsi+WJ7GziyWzoT6EQpx9s4pCIoP5
9rlf/WKFegLN26Kq6hCViwfRZzwxLKw+d6q1L9ZoCawtFfQqDrjWshUIo63Ajf/JF79YokPeJcUw
srklZv4EhooKvhz+LOta/pbg/k/udPtijeI1NW2dSr4YzPxPlpHuKmf4gtwBtGNNKKkQRnV2Vqir
Wi2HuWL405XLUXp+sWwB30RfcF5nV6lkZKnCzqfOPM8pKDLRk3Q/5IwUD63pcI7GaAM0OfdhO8UB
MBlkbwYm+FYjnh6QQ0ttyUOjyaGYxu9qpo+DzXpF38W7m0o/u81NZNZIbOcTtrHkoKDereLYuMoH
5zFp/duUOLdhGl9mHdMkXDIEwJTZS8nb1qo0pievLLNt75rRBv2fv81a/9ySr+8zfHCbPBoExoV4
vBIomSVaKkIe9PU8q2i7UGN3zySV7O28naoV/lPjB6xyRXyMHJFqgQ0fHbwAYrJ3NWKgI5b5im5f
CvE6Tm79JgxvAfduzKgbv6bawordu2tNkvIG49G18NrXBV3JlTPkt0Y5dltGJQa9kWp+n31OBq55
XdDhacywVnthQA7D/E1vzkvOSHIqKAg084hS3OhmBJ8lSjmgAiVOQmdVxOExiQaU5dW1qPMrmgbl
4+yF4U4aUPpd/DYnGIt4cDVa5BF0qWPdjdK+Gz05bSnAC9ztasZ22vtzUDIK3DB6GwI39fOXNEH/
mfTGTqBlu8sg8QGLPNU+vOeiSp+XvPACTmel3jKI3wNWeqoNPdGZwuvNeXPt516m14Dg7xzsggHq
dahs7az3AE7I3Mhi7wg+dkIOpY8GpnBMujIQURgGHle/MWypmIG78y4Egbx3bYEbqlRbhKLdF9q5
6KZGptGEkwwCcyUzhieg2QlGayiBAQQmc+tODHUDEACYZl2rvfbsTs2oCJwGFDx6gt4mNaJudH8M
/f5UcTOeKdobz4cnuvNaTlkAvyYZFKPe0987TlH5PPV6JzJvKDcVcy7X8d38oUNSdNTSvElB5m46
sOZBrHy8lQLG7wgQ+xobZh/0jfkskK5tTXD93Ggp4w7pFdmBoZ+3UxiAXA8kgRPtSPbYMTc/C1A8
vtB6+OkjI1gXCnCEov93NeDdXDdMmFeR6xVE7ywAzAfzY3GW+74no+3Oj1RH3kLXAkET85FZuwY8
X7KEGW1byP1WQs83mmBCoE26WTByM6Zk0NuP9iGac/nqDAN27dYzH+HnuEc5VcyagWwXLxNYKr4E
ZwqYPPv6EcrWjaSnZD2H1UAiS3WV2a55TGBP03DrzO1g+XeNkTLomtIj7ME1vLUr10aA5M/jtjuL
YvDhik0j29XgZCmXQOudl0SAvACrAHbhng7OHkTMevN9BrJsW0zJoc/sa8Yb31Q0eieRWmDm+paV
rZd6eV2SPIffkiRyR0aJFVQT6fJjEx8K03Z/EsOiYeHA4iYOx8fp4kqVLNtmTOyjtBBYrK1hNreA
5W9k4lvempAEFLTLqDbIv0JjXer6fLJ6i2PSd8Ax5YFEWPEhwtJIAUs1X5LEzPaiKxnPYkw/jkv4
JU/cs5F1GYtbh7bb1iqqA2Ih1gaUcH849xArB3kz7p4VgC8eM6Gzxw71jpNbfPENiji8NcQnI1Bo
1gZkRcTK6Pz582jeSog8m3nSBoKh+qzCVK1hbDxse88xts6N17Vq7WUtUC8VtVyLGBewTszy2On8
FgVgeEO+zK3BI7wuacDatoGLBLEfoUcTLEQeB4Ksg6/Crfdl1u65wYzbCG/hNlQxdPaQOcyMoLRq
C2RMsgH3hyOZ5Rw2y4+6RMGZdXb2iNLUQvY8Ra/0BkG3uXNiBG05GDdmhUY7mIYeJUPuV8N3A9lO
C/+rbJ7CdvhAYmtcQ+lE1a25lsymhkNkAM/UXNJ106vlgVPFskVEUy9rzAqoSxlDfh+dloJ6dEkv
NLDKmQVeRe3kb0L3mgDgMcPmW1sbf0GFE/ttSbZEe9dPWIazntxL2+kjFHHtzKVxKtcnxMB/o6cb
7c2+SV5y0+6rw2g4ow56tMLHdBp9Fdh+/7XtUKzbRB4cxmJC+Jt1nmZG5vbvA6ikoPT7BQGZI58A
J6Bl67FKM9Qv1oCY8L5CU8enBixLCA8uEAC6vY+sZrdkVXQc8+lqlKI9QCyIoUA0zl2mzGJtu7Tu
Dd+86kjr2tgS7H2gi+iOpi9RaoszTGjFUjveuqQTjZXvqmuDfIPmTZGhFGRzG+1krQAP+u3TGOfi
xeSaokAu8IUCzqmcWtbPUOaWYe0xObbXXmqp13z0GV82pumdmmLZQ47Xe0eiUpwJqtk1KXMZ4PXZ
e5TFqGwg0paMpe2fAIC8h6plJN3nyQ/bZP6J/ldUr4Muzet69KPXse2LTQOJYJ3zRIaIU8UqXXGo
yYM4GXoMagmEnjQX460xoNcYwgKOnuo9mzme9YSXVFxF6Jp/aiLKnlVT61sjLZiTl7LAu+DMYuNb
2GXtomeeB5b0Nu3H5c4xFyoPZo080SLgrjmCn23d5SolbwelGQNza26Cwsxb9qzKxjXiC9w8RV12
11E8A9YjQm64n7BnP1UMKo54rcpnbJ3Dppd29AUBfc0JYainfkt+md6j7JqrQybIKzOFHUty8Tpm
oUNc8hBK82o11VTPxuJgNXNiA7mHv0nChtQPV9vrqXJuJpDeSB0wUGVT/ux04USoSnjPMMsQ2Czb
fGexlXKwg6plD7wDGjDEhUnzHHISC1C9lnc6SrlyhTL+K6D2P77P/yf6qO7+67TZ/e0/+fP3CgkR
BrD+4o9/e6oK/vvP87/5/3/nj//ib7uP6vRefHSXf+kP/4bX/fv7rt/79z/8YVMydtf3w0erHz66
Ie9/e31+w/Pf/J/+8C8fv73Kk64/fv3l/UfBgSbp2De+97/8/UdXP379RUjpcF7/j9+/w99/fP4I
v/5ySN5LWq//5N98vHc9L2CJv/qO5biusqVHQCKvNn389hPh/tXGiWCZKDY8oEAUHWRh9PGvv9jy
r6jkPPy3ynJ4BdP/5S9dNfz2I/OvSnqm8iUiU9OT5Hf/v9/tD9fnv6/XX8qhuKuSsu9+/eVc1/x3
zaA8y3WUI4TJucozEcBc1A45uC404glq6AmiERA/EFS7ktPY776Sv7/t79/mXJtdvo2ylOB/ZcNB
uyg7a8seoFp004lcPaRkaPYMc3wt8/qIFeHuf/teHEIczO+Cw6Dri4s6EUxJBDxCzCdc08iI8TGC
Ae6++Yys//0bncu2P34ol7AGUsgtWv5cjfPPfzcJGVzkYGhR55PpWDcQwrsgx3D0J9Xu5QWyuQk4
Ajt0KZSN7uXiAvlVjdnfynHRkVFXBxbwlyeddwZeC5hB//4Dna/C7z+QTdP8fJs6lrQtsL4XH8js
+WUg/benFkgYxhzgNhuQSBB0fAWPpWZa/WplLaoqy+3Zsf/9u5+7Axfv7ls+cCxTmNL0Lt+99AfX
HLqwOkUrKPkrd3WKXv79O/zDd+nb2Ga5C0m8Mk1lXtyFPMw0Ot2pP8UVz1LUt8bRoLH9Zs3Gn7Rt
//GzeKxbx7R4I/aVyyZrQSCWZTJ3PeXRCFBDbM3Q+kpU0EOIfZWUxT+L7ha2bf3D1/eHt7zsoPv4
3UGWFNGJAh+1FPUIBgkv9KJhVWmV3oylQmKpx2rLMDkFezQVhxSdKrfUpL8ZYjAPIBOJA2ho8NEQ
nrdDetZ9QqMbseBSrN5jNaYYFUkSsEc1R4yt4uBqw/lWIQ3aWUmSrTNYw3Dl0V0cLHp7+0hP866J
R4VwC0B87RYJUAQ/vdFLb35rANI/gLBzfxqcrpKAVinyk9oKEaxloqakbeYk3YdYrTaESTgPaZwR
6ujYzXfuFerGWDlfW8OcUI5TP1hQl9fasz9myFG3IdL5fZ2F3RPdF/OhbXzEn1Ap+BKKrrjmYYt+
eiAmap935+A7kYpuXSJgWvlh42GBUmJbcgCFsbDQMgE0Wa2UUmbQRPqh95ub6qwJ97pRXfMUb+5R
f7pXlCHfcj2f5VUIHcjgSfPk4OF524yUiiuYHXB6fbsmvQ29odGcoxPjH5EPu94M1ZfYoGeGMIxc
SwsYQs5hBiq8GK6aMaLcUoRJ+jV8g0BUBHYZnZzu0wy/VkYuyi1bGQU1Fv1ruzCr6zbLrJ2YpLhq
aipttBFIBxjQB0RaRBibK+jm9l5xVoIjTpwU9Hgi+9KfRRfHV11GGDDeXONrZY7mrvCaNyJaSPeY
Z48ARGDsux7/FXWJJi0+0v2wJ3AqX6MscH/AJZvkxkXQ4B4g5y+vvlkT0xMT46TWNeUJmIdlnIa1
YiGaz1aE1uBg1f2jdsaYbB+7UYeiaz6wzb9jpVDfywKSMAj8EbV+AdpqxozyMmUlfvisNSQCQzSO
miK2xZGCFOUElze+9TJp+3teM8Np7IyrqsFOpMPBgaa3ZFdu23R3KX73mMWABx1bOfWMT7voi0AH
5GG29BxvFQrVelupck3ETuTYN2684KVJ0HZD7PpJmGO7SiAZwIRJkJ6NEtbAkmMLzVW0mpdFrnNe
7W2wlX1szUKP8D+AKBh0KeBcZBQfGAuX1eTFhHWVNn7mM08fVrmprlLUZDoqMihDFp+VLQZtxiin
PkDGOZE0MLq7PKOdpkqgeOZYDF/HueG2603EYEHT1NUtqJXkaeTwSqKHSdju+WApiZg8pZzmN32W
cFtzPjA2pL46z2Y6Uv86Mlm4lLrdnpNmA5G0/dqflzeReH2w5KyJOJTDkQorxSA25M+y9mDX+fR/
AxfMAaaX3nkzZ/SRN4wkrbWPfwrKU+o3hIiJ+K6nhXSfGolzQoDrzVexgdj0piM15k3X2U8xNPKl
1qOMb2fij+ybhirpzaepgm2909dGi5sUkkJ1DzIIalgxEVOJSD4a9uEQ5q+hSFFkZfkY5Iarv+LN
Qc8+md312A3veeZ8pYN8DRa8epGgh1YDlmc0UK5T7BBBzz5pNUoGjqf0N1FBafGwfb9ZiUXtge5l
4zDzy1eQq6JVO0NRXdVtOzVcTDf73meu8yzg1B+wOoaKvCBlHYcq6U5L73uQMoidfc5yvo8d/HFM
bogc38diFDy2Z+nsF2NUB+227jO4Wuen1iDlInN0yOOL6LXZ5vBiZmb9IrRp2VDZnY6AFFEaew6K
XgxyH4/BpsaeA9sxstonO0/Ha9xZxReQRuE2iwEIgpUcj7WFDBerzNkFIEhFOc6EGJ91tRXVJENp
YvrkDoH8dDPOy/Czmirrm/aTWG882LY20UHosFZa8bicwKUTUaIl0BpByFfDlc7G/OiK0rtqkJN9
HYGFEEUa5vcSf1CgU6ChayDNGIgGsyPHQMf/l7rzWJYcubbsF+EZHBqTHgRCq6tVTmBXJaS7Q6uv
7xVN2muSk7Y37AEHZazKysobAbifs/da6WtDvPnXj7vigTlDVrxbVYM0hcHODgbO/Axw270MpW4+
JZUZFDyZ6O59ii54lfkNUw1YCLkKl6oRaIpooOt5YRnmb4sgZgqVmdNhqLR5H5Ku2zOkCi6NZsOy
Bz7cKZxqWbMzO0XNqYE1OQ26+1YMlYEF0SkfYB4woBm7lcnU8TB5Y/9ye2nkFGAmqFxCiTVPzHpd
2KYVmY3hrPlbGix/tEHgq2C5SXP/nRL4RDTRrk+Ot3z1JnRC6BpleCCpLsWpCJuKsbKGNZeE2Znp
nNymZpBdwwJbX0Wdf0sF1dmSoYRR1KcSeXPHD9oftLnLLLoIJZ+CHXBZEuBjYpE2zdvvuA/uTTxr
135BfTq1wbHSbbOJS1M8FJNnV6sJspgN5JdqP52i8tdXMNkYIzFSIIFebYaR5hvRO6/fl2FdOfwb
rDlDARQ3O37e+Z0DiceIqqwzXwKS2GvtYMvJ+Q4DsJLLo5a4AqEO8uDx8hlv09BJVEPNCGXNtAZy
7EDV5jrC9dfduZ0Anz10HWY7MgZBmoXEu7vO2tWGAYfVQhzvrBgwOx+LJ+0DwdmFr1lN4IlwqTTW
iDiK+IYYSJN1b6bdydDAmjaAT2g2zQbBZCRvXhxZ7eSR7Pa87om2pftioASOdGzFL+m8xM8Lcp+n
zFP+I+PN6UAbssZQwDB7YESwceqKnzgZbQKvk0JmLooPTdH/jfHa9DS1s/XLBp8EneFzeFlpx2+f
GZRlz5W2hwtoybCLPB9s++TM7hE4mjxxKq7PBkefl7aI/RPqa/mKij25wMqpLmOISWemY3hFJl/c
fjBp8dySVwVnhufUW1GsyL968OSP4Tw8EKksXqkOfVjlvLyYcaMJGbJ7sUeoJLWDUYUaW/Xbixzx
qe7rB6mn8ClNCsD6PFv3zIBVNHHx2IOEmDIOhTJQCJEmdcrCtnxy2ontkOmmHaFMdI2rYAq8ox10
JmCk3uMUVpbyjCMiOFBfH64WFbRPS/f9vpti7BhtmrylvVsg6O7HDvKyzfirh3dVBUQ4F8/+tWc/
/I55w25LS9nfGr7BSwCm9skFX/EU1zOtRAH1Zxz1A8sp80GoJj8XoVtcUbTJaNb2dLCWWXxSf6YX
H7tmg2tJyK/WzNGQEEDtOBiBvqZ4TJB9TCrG+Z01n2vb9rdeNUPoRI+VnQqznd5GqZ0tcxT+U6vB
hpvKH8sWUG1yrjh6qigQyt5NjA0R9gXtnZMVGbjWWP1M3MAhDd52/qmgY2jc3CwqeQlz+GyNxLhi
mocUF81WDTJ/8sK542FFmxOl7kw71g8i+DEHpSZ48jGNXliYvHD8Yg/ZZbw6xDHB/BNlWwhHRCYa
M5qlDC+RzNhMCXFNCen/ZdrGf2JfzgdPiiAaDDRPPDp+5tksGetSIQ1GXm0rY9SSkmBZL/yb6Olt
LD+sXhddKo/wbR+664EQ6LeASvms+aTsqsRIvvsmbPazGwcMjNH7/LqNhw2uxS0WhIAYSPkOJwoi
wA/LVr87s4p9ztiu+51j+dpP9TjRVtfZvZ/zCOKQkl11B7+DSLX7IKk7r29mDajBMyLYJBhaTvsw
hg1vsOlo9hkl7jnR9zYz/RK3Bshhyfgy2UyJMN4pXBTjvV1m8bEHuQP432/D376W/R7REmukrhgA
qGkn4AbQzPFlQiIKzPBlKuNH2EHVisA4PKjRuZPUyKF53kLvE0LKlQHy9lxObDWMWN1yzjUqV7e6
cpqYz8wrZwbBIrg6IUaglUYvs0l4oW5hzSTPKu59WqK+f6wCt9yIWpYvpQukALEiA/Y2pRpReHH+
h3UNPjK3IGuJdTygL9eVH4MzIED0oRkkdN/YcPHSKrB5NSDDIE+6FxeEPKeThQibaLzq0+DF0K0l
bMHnebbsNyNoAaAo4PJfRm7YlOfjWycwzpZNPFb2YeG29UBRaTrZVb6sGU/kYFJad36eXJgWfVZs
y5y7IyWf5Yx3ztvBNc3WsBnsi4adsI+dZnmhxo+cBZHEaw0n/G9Y5slRcTLMGMuM3+k4NXeqDYM3
0cfPoAmat6EPeWjzjr+Iqs3ONH2TS5PL7kikSL4Dccn2YIWCO9aY6RPHt+IU93YPUhIXIkurbKqe
gnFOImkH/hpcRHuHp01RmfD71eT0zptfVuWup1KPeIUzhInQaNdLCDyVjcMKPwmHE7x1fx3VZntw
RmzAWc7R1KLHEeF5mu577gT7piWnDh7S+9QFxqxFUcp1pponRjZlt2KGC8VhcvUrpqTu7Jpe2a+Q
3fV3BOhNNiXsLjfQwZZXAxyUMZlHUzQ7P+sF2kfM6xvbuF2nggfZveCD1WtpcDghu74NO3deu1Z/
Rg/trxxOayoaoDRuiFwBoDDpwfZLQWvCtfTJpiB1iq1s3vCvmZ+zsAp+JD8ODESdYA2Zhst0YgLo
I6tnUVgDFoM81IXnKeWMzfrb3lZ2lV68TIdb9mLFVwE+5ghXq4AlZCHiS3L61I7ywuaSlyYyRZMm
CN+YoSnbdRUs9U7ytN3DPKpoxvHxvmL2tbc4KYz9ZNcw/3UySlwsyVDsZGPKR+WYLs/ukA0WvdyD
ZKpBDQCA3iphPsSuitOlwarrKFUFCLWZrQ9PGt+2U1XUxIo6MpTNQjXMA94nbzUKmRv8n6unYusX
FwaqUY4H47Eb8S8qSRUjBsrOwsetfy2/yi+6Su0wWqyJbjXEL/hlIlyXi+a5jwT9oG1qilxvcwhi
An+7a5Rb0eACSwJZ7ma7HTZ9wD9L7gGwUAEi+U6bEwhma0DZZiz2HSaRnni2U8DCtow70jdsiZUH
jgQXGLozLFnWgRr9dMp8E90i0ov9eGvEewlTPwRfvzP+iqivjeyr9+BClcWtD4Er9po7Y3U0rT5/
Hp3K4O0m4VewnP5Owqa4FqWI761RBxeoMmBQg761RTRjYL8jTVv+CNaRh9hz0q8ZPFjpupzuNdzX
qbTQWLZZvg4kTFJVsdgtqu+FWizXmWtaMCsZxe/IBzKJpzwi8f/Z4UzMS86cCOLwIJF6P7GKb58q
2zWe6jw+S2H2sKLCTFPSZpq0ArxqEOMwcOuFYfUNZiaLQL/4ZwIZ6UV6so6stGjIBaj0ROUCWTXK
ncipm/6OBeXAQboRG4MZzLaw5N8MCVtkjNPJrEXwAZKp3zg9zUybbx2/oW4RD0nHahba3rirYLKu
GVmkkPBta4fJkqorGtKnKmUDxcRrMvI9VTvbhbCXBG+tFkuyY+87PI+9iLlGFT2tVm1rfXazIT9w
PLSAJhTGeuwMDxegqrjFxd0Bp567tauQlg9AScyySloUtM2UnkYIsPj2wQC2z/3zAayIk24gXJeR
Y7tkhkoVqMcUNfTuxjp7L1QizpCgkqMUvfvVl2F2RVesL23WU3oHvlds3Mn2DpbgjAN7Eep2hg/U
Xcx826JFYqYhs8uUd961ivW3aYlqXQn1TYgEGmkK1TiAublTlCGPXCmGlQ+SJmI7yqYRW+BdzNb6
ycPauDZu0Yy+b/fZELDpHtFqz+1hmeJ8yx0YN8ksOkiR1vDudsX9bDkHumTmqq3pg9sT/pHCuyeX
Rgvf560kC7ai9Mwh9VGbX4kCAhob4r2aGvHapj7ty3RxH1lQnszSfuCxWPzQUQ2vMdp7QFgLbvQ0
4MjRzdLmlIOIloo2BDoNqgbBgt/fy9oKKrzu8dKsAX3x3NLe/BD35ANoAcKnHAt7JTOJVzY3ftpJ
W5tEcYsjMP/Rd7qFwOrYh0ZL83FsW+8gJqshpeuWf7B5FRvRKTrxThw+etNU3wUJni6oRTbuFStr
H8aUYakDXVaw2AQAu4Vwu1c+fdjc/mztpI46fcLLAFkxaYg1gJ+daXDQ7zfRg4rb5CFfm0OfrrkY
OhueteNrqvrXrK0GapeqDHbtzdzrMvxbxejZNq0loPmnirZXWlinGNLIIRe+ed/q9OY9c5Z79obm
1rY4zIDvXy5ILtFSZ3Xu74tgEX86e+aw52s6rAMX1wsRrMJYVdVs8MWfpm1thcWhY7K1gtjobmF7
THzIwnLfGcG8MQ2LN3+o+BRT5atfbRXHK7r++SYxbG7IqhlXJbitQ5hrHgBIEI9Z47YvdEOtKByz
Zs2lNjmX5lKhJiFKywDayQAnFPFz2rl9lIDpfccqVT3krT9dQqMl34BEqxrreBsMkEhUF4q9wJ/H
5ysMATCbO5YhWxCDxTNmCou6GACrBNBKtOA6AKgAP4JyZY5Xys7vhEYeCm+VQVKHNY03Vk/RPSvi
TTgb4e3sEQ5rDQuSVEfjrmOm71RU8wQ70mjsYN2lm8LyxBO4Y+uAdsX7lYElYcuG6YkFoX1UsZlf
+smDro/rHjaC3TxmRWnmmw69sYDjRuIJmOcouSnHAD9eFt6ve3yMsVhljgDGm8U5O/8XNXj5FuYI
lB8oPmyUmY1KgiZFLN+CJguvuJTp6NIjNVeciboLU/fx3fdzgdLdsj/t4IZXzah8QUVwUhFVeik3
ui6Acwwq2UGkTWD94zxYpzSXAaMNBngGUHcVTxYD0PYZxeVDkWf5bubFvm6ySe79sQKWxjmxTYMn
msM/sZM+019OOMo0fTQu1IpHCrVWafFnOupnau5Xf5g+pV3YuJpGO36zvcbZg9UCAgNQ/VIG7bhJ
B/3C8p+YzBScElB8XGDRfUN0ts5yHMeLtHuLcwlOLYPzYmlWO085m3oAcpS14/ioxPSWNOUrNhWm
1Sb3Y8/lcTWC4V0TCZQHp4GkimnIuBPGMjwuS1XvCxlzHQ6881zw2uub9uJbxpNieLc3PM+9lA3Q
bQR98D6mwp5l5M8g6yLcVGprumX/I1Qx38FRUcS9SBwdRGPbG4aJzWlakAL39EN3Wi8ZL+hRcCu3
O/s5gKfIkkPr7gscMzuckdvbHw5LvbsdG+mJ41y5xrcQLn3+0phSsWpSKVvGQmyY+TPrkl1uVlB9
J6P6tIbbVbFzYTkkXvptENXcszmdn4M5TB5KJcWzZc36w7G1AYM/v/nWRmvn9rW6wIWAVTK2OAir
jLzs4LMj+J/s6gKHUo2PxcUxQ8HWkbUI665/Wa5yHRUxXZnmuuzL02b6f6Vlxb9v6G6/fsj3jcGX
YB/NZvX2///Lr08sz1vC1myuvZ768mmsxyHKemWtDUvpdUrRVm8cM6/+CkhQbMGceLnLljH5ZYpp
Hheiq0/U+odmAxnRHdc2MZNzyYyOD+LQ6X+sRv8Zb7j/xxb0P3IU//GX/+v6OWTqr/7PyMS/pSz+
f8pVmCQXAOP/y6fiFt74t2hFlGoFcFAl/xau+O9/8J/5CmH+1y3hzBvN93xW/wT9/5mvMN3/IkMR
uG7o+qYNLvz/5iss/hnB+BUWxT9SFP+dr7CC/0JmZGEIFiaoMv73P8lX8LG9dQH+da8tbN6kkC9M
tk0kDK3/yCNgL8fmYPPazVl6HBrc1acakjXXFebJFIjmO9+ss00dw3XuG4c0cFEhhvPz6s/iq3zf
amyxk8xlZI4Jd1t/suE8iTjfJyObxBW1YuwH+NOBhts3LJA9Ww/sGaqTG/bZJ01q90D6J2RhF+sN
QuAEfAWXzCTRNWcERrHwQeqTqNzyqWauukUJ9LK4ydNAKJOKrwePJi2lvfYg1J2cGMqlGCZgpGOY
FQcsRvq5BEgqc6O71rUTniqPKSZ3H1O/WJ5XMziw3Ts8GTd7Vv2eICOD3q/kKz1MTsNZN2R/VMI2
kbdcHuzg9KX3Ie9gitZDexyp+bNQmKF2Ah0MDvzYup0OhLVqA3OdjSikQM0zWB42aYu3c0W0U+1u
+eJXTNvVS+dMWGBic2ye7NjxsLDbOXQQN1tP09JuWW4kn7WsnV1S9/KDSIDB2zab4ehnWfVVDgsr
msXNyHoOlaT3DlTzPc8H/eNM/DbJy3ldm25mEcZrtXToI03TgIIKst055tqAp9hw5piniWH3Qj5+
BiaCFErXwH0BUP2kYp5XqSXfAeUC341zkRCV8+fvqhY8V6qckVDeFsFV+2hFawCGTz6kkDMETHUg
ye2vbZvrNbglBgATib8G8MfgHBcAy0+drMenPDUCfJpL/hxnrmYHPaTBqU0yH4ZgQ0lf5xyozSWa
zeoPfhWS/3X+OhUo2mVZRpUDqItTRvslMst7oU2cHwVOjxezpYfFZ608Ubuv4Mc43TVoJTyDRc93
i2iSu4odeATQDsNEHPqsoUbzhDOt36bzGEJcqfpD18wFW3YQf6kMliOCQ2+bFTijSFCzjK3L+qGN
rfRhXGa958p0KzkwkwOTKwmFx3m8t1ucFBIV40vVVooEpq/e6VtUR7vugF9x9XhsEBnsrdp+pfb+
Ry5D+DLNwBVaZWJLhRG68QePoHQpmlcp3M/Was82QYBHJ+4J+RaLWfMDbjq2vktjJ5GNXPiYYKeM
zL5Md6kU5RWFhhnFk9fsmsYGLVVrkzwi/IqBxsKBVEN45AkVnMEgSsLyyvqtRoRFhifEOWU2eocI
9jyOqWDbMoYkzP1hs6StFxnazY5k1/gABBapH4YtH1ZnGFFgir9J9zuSpt0uZSo/M2gFW4hUHAz5
gJVDWZ+DQv0SqXjvp/bptsldcW91Hx3DW7ZlyLcmdTt1NByD7bsXglIVsHrq2LlpO0J1R4omJAUy
0ByoSpdZa5CNDMRyd3hkEuZuhqZNdg6J2I9xcMsVOc1+OtSdKZh3F7ulKhnvs14E4QDR3VyXVtp+
aFQKYCgnfPR81NcKeywQkNCZX+LJaIDkl0u2TcNCvWe1v+G7wditTbM1lLbh1wedd8zZU3+YKH+v
eSsnKkxpcc3EMO7ZGWUkT5X70KYk5nti0Wzi+WiaYWwf58Dw73s3GzFxJBCBRyfbT10wrhiX2QVF
Ai+/ViBqX4RRx+98Iew7C0wo+gz8BBA4+oRcSts9tvAmVwx34yiTfEVUG7BBQSi1qy0Di1eXAtJB
UHRoEowcnc+MaKgtnuclFjAUPXNT/KCWHPHXu/5z2CzxZ+pPVGGqtm+iiYMoPLBSnc04q85aLXID
IeAvFfDP0RyKh25BQwVjdpjWbmiKKMD1/rh4JHIojBibpCmWg9mFycZxnZtMIxOHnmWu68bZOq26
YgcY3F9RSeifiLqm++VWCdnqErluX1ZiJxP/0WQxfW3yPuSawcKBh1b7VDKB/86ZxDBXiNt3jvW8
iDyebhiP6x0xkdbhWoomlPyEFZ+9peG+1w03hWCn2G3HZvkrFAtjBITL2vIW+94qs/QxLLR+VqXw
uPsOOr+fbMCHTqH9v9i+uqghMvtmQ504tz3EZgFG4w15tXOxbqQvq7zp633AFRjbUR2xyCmaVwID
oY1TuM3U1SMHUK0Ipqg/pj+xQ+gzEB2lN7FyGTP3rmrz+ppOvnFPwXl4Loe4ezFEXP4dSz29tpPb
cVsIDHO39FW7H5va+cvbUJ5La54Piejm1wqA9rrW2rssmWTcQZRsY8r+XbFp/NRE4CO7UYD8mwqh
SVbkcJI0KoLecZufloT4mSBzlHuF98HVOruETiv3BBE453NjER9JRtyGnmEHiRBoRJL4aVSChjmG
LM/PvRUbj70LpNOdafGaPmLQQtefY+/ba8cPSawkqd9HUoIQWA0yBJ2omkEtXAlrSPWZikwbgH02
WBrEC9KbLlRPEBhIHsk62YHE8SaGwzPM67h13mJZqo3tW1C766KjZgY1hkNJ0aCyMMx9zi6Oy1Ca
ZAc2LcmxCA3nWY2ez9rYeebhwR0Udt0cOOUI974K3k0O0DyqaL1s5roMppVpL2KvMKv9JnZV/VEg
i+DhdGn3q0dlAovrJ/3o9gWyIzaODEet7KvWbH25WelPriWFB+Q0rq6QZJZ9ZuH3MnEe8fsxXtkX
yJ9urOHgMN0pZKG9rRfa8WPMbMdZsQN2Pdrtpc8eI02LlLpUMKJjzZPlqfH66UqmYfgyh1S9OOCo
o67gRbEqFw+TBxuGgNNXiBhk7GR7mCHTP2DERcky2Ln/1XKLKDAT0Q/PqwoyNWQwUnUp/FAW+wY3
Wnja3mEwh+E9d+tuPVa8RNM6qAoCNW39nidtve1mtmI1BTS6NJ770dGYAKDr5hPrfqe+V3oR64Yb
bCQ6JK8w8wZ10nMmnxuj0D8dg2Em/6b9PNCoIjvi8fTzAOfBoi1mh34Ao5i5H1QQVQR94P5npb9j
HeSdg8a8PW5piaOJEbsqLx8sD+8bJAZGallr+Ndcte0OWBL+20y2f4ypY73Se+Fr3hnAbsAd5euE
j/4Z6QHTBKsN9mlJzG50C/2dx36CHLuGvwPLWFmnsskt/vwQObgqbRCxkBO7qxl5rmeGkAy12uS9
8jhi9Nobd4BI8pMaYob9CVvKdTc5/rEzCkjQlN33YxKzm1WV2MuA8OKqJ7rCOYGAlD077SYlE/qs
E5lo3gVt/texE+dAIaNGQJ4s9kX4S/LsM83b+lOPZQio36bDivQUejmvVLeGkoS9MNjQueq2ber+
FeyBT04Z9p/u0sFHwXBx62+4K1dOU7Ozhvqnk5UXbkgQsz+fO+p0Io33nKDpeA1W9ynwoh6TGTct
7c4XDHMaWqIRXMNYcmnIA/mReVX6wm2DySB6HZw21nyxmUZcTNHJx3xcvA/hz9OWk6+Fa6EDbjQJ
NUeqCYsPMxucc87n58uYmr+2Fz74segZJ5YPXhc768Rxk0MNqe/erjnZ0rYgwolimrIEmzE/21l2
W982sIzBR7j7v/R3stc2JgDldHn+zcUjuFS+V61dHIsPwDzbOwav3X0YZNwjOFj429YNaTciqznX
XO+Ad9ny0eQLu+nsnuVRCbhpxUdfoVCW3ZMDTAx83i1ZU6K/W1dG+1unN+9rwh+BJdtpk9VdywKc
eGAOtpI1PZ+7tkBnX7pOv5WJq85DatRnBjFEVPgFzilfdjomCQ+lvE5ohWnZ/DJ/0VcXiuMz813q
dm3JtGsZg+MSWuIRdla/rzXrwgjNnH4YtGYuGI9xsm3Z35p7qROrWIPy73ftmAXhVpRO7F8La0h4
FrQBvEUUXnulwwSdQxZP1yDR3UPoeuMZ0cb8xcsY1UKx4JBwbBDVdu+gElbzgYqdc+CKRFQ1y+b5
R5ahu3WCfETGBQr3Vg6jb4Pfk0Bi3/t8nObEXOnJdv4sZhscJKRV2t6Je+93dQ001G02qHMJnCaT
S8htviWGyrHr2CvGN9ZbRpXLd80Xw9BoUinFvITJbG1DYSmErOO7NdNj7OtYQQZJ231bz/RX7abe
mGDrmOydhKBomxQ8tf1VJr09Tb1TAFj51PmdHU0IE25zxmmLZQgJJO0JQnedWZ0KCec5JcfHhHg5
2MGYv9a0WdZlEbTfCemCLafgYM2MObiOcUzzpgURT5IEXb0/DkdIvflWG0inDDfncwuwMb7Na6wu
iWIQxztmDuGq5xS9UTklZqvaEQ1HZ9MqUlmc4Nqs/HLJpHEYb5xdK2K95jIpyFNkn7h7LoJ9Fumh
tTVXFCr1deDxzCiWiEwzACXvXGc8DW4HlWvRm1HIB0unl8HnaGuHcXtRdsU3YQbyVVBkjrmxhZq5
+rKYB+L5N0lounMTpzgGxJ82fq9/LG1g0KwrddDh8Ejm4myG07XTtrXqSiqYeY+5znyeIYS3S5mv
JfmYo1Ml9TYH+dbxGcCAaixHjlbDiuPoTnWYt/xsWvumqncjcIqbiSIqhuad7FC/yuaa4BentxPF
2TgibNYfFISwbbqwt4PvSOCPtcS6N9z3GgQa7pnl1OcF2j8kOmVNgImEN/zcydlpZX5YFY9T3QXD
tS0LusmCJZLJg93vi3dnWtA8TMEY3XATK5WmBEYdj6c+ShQgcrm9RlkCO9CtoeWC0tg3Jm6yofO/
p1srM+fPa1jlIMHJgSnxLHxfbeepxUsehu/hnITvuHz7hqG/7i/OPKg1E/8bmfVW+hb1agA8f2MF
Y3mL2796ce66avi0M4bHQfokTHVM0+o36fWWQvKFTVvIVUjBQe5mWnaWPGaZokEmXtMgHCOy0Au/
a9dbe2HNEdR70HnzUtHuWVUcHlcNta014Taa8Y1PAHiFvgj1MHWL+zaE11yNKiHBnXnbhAjOh23Q
8xi73r3Gfk3ZmyL4YbQb94tQ6v/5HsbR6Fn9RmBW2NZ4IPcw7Eukoy5A9CV2ORvN0B79LC4eyYXO
Fxj8bNmCsZpfCxK6J0Bu7R7c5HCtpzZdD4nor7NnybtgQvkcQxu9M+ZYbjhidHeda8hr0U31OqPe
thG8COHIMjFtYzZTbuXm9yzlzHNP22DLSGLkpOjoTUXJcedajc+JM7Cd+zgJujs1j/EOiUB7y8ri
N+TwMmDUVl3yAJbqDZzpEvF+CCMLrRy1nnnDFYHjoM6+/SI89KPksi1uQ4L5YBRLiFpG4TfqDVwV
cYpIZGBIzUTigDvu2o/2TIQJ6VHVb5ayNw5IGPXOUMm8NoEV3nM2HS4TBoN9r5lO5GmQ3bMF884C
B9wpadmhrwRB+uc0NeVBqqR54REDFGWyquwYeln4lLjuqw5cdWjapr6TrLQ/uSj2UZBSP4xnBLNp
4Or9UmXpLq+mJZJcclitBf0mN5bPYkYD4ojfwS9fmoIo8zSsGhuvMNP7iOyhES01e5whbgFo+vcY
k14MK72IRZtwWafjsNg8BAEa+0IBBBj4LC5tBlRWh8HrDPz5bNFR/W4l0Ok8YeLD0i6/K7A8n9Oh
bA44M80DJ2pj6/He5JcD8m2CYhtSltk5O1nudqscIdqqm5DNEYAlYuRBwM3r6sunwcoPoGrOJD46
ro72T5COydov7LcM7mqVjChzFc4TPHNarmp7LDaI9ca7XPTWm5tS+hQQjHm0L/Y1Hm4WbRS2zmnB
/7qPrXxEtCTD/YLr7U7E6fQsa8SgbGnBU3FAwbMZa2Pa+IkPeL4+pLeAk+82eHwqI42WquLI73Wb
0Zf+Ns4rZkbSm6PSWfC+EKaFHj2Y84e1ZPydSTjLh1LSoFmnpAS4Tbjly5AY8ivBsPLDxnE8IT3P
nxjp9Ae8OcudF5viic97DkM/5N47e9UR17fzLbQkBLVMDAXHXg0kPmXHtlfOux6f6JNZO0AVKWYV
hHuozxIEjveyS6oXwzOY7hrEJsD5kfFYV2GRHcrYWz4nBMqEkoJCb8QyN1HId2BTLI79alVz9m34
hvvZtBzYVzj8uMfnuX0I6MTd6dgM15aa9I5kIxx8M2P20XpWfrUrtmPVwNqyWxpwyIsBUbUz6/5q
EBzeu0teH+DpkCToMqS/Zi72paPMCz/y6QFBAD3yuq/3sqfhuBLxbUW4uIbuVzUPtqMNgYCxV4zU
DUA1M99SPak4sXY6gfVA133YQSXnsdo1CLccT+/juq5xTRlEYPyQtVqFGVLxzk77pyVljkiTvH5x
S3+JWp5JDyyUayImdnnfpdK5tIWLa1kxFXwnkwB0iTfxmwhitc+d5O9t8ByFSRjsM80KcTQG8+xr
KZ1Votr0mtkkn4JK0tToMGBg7eQCY3DLMgZvXqemQKEw0ePdhzjxvpbWq556y7Ov1jTfmibS+8J2
Qnu/ClDm+Yjl4Yoy/q+IiZ/0MgAO55y/97XR3BvUT3gZoGTZhnOjeYPO4bPP+BIZRemAVLW0t+x0
PGUn/sziLWENa5V6vM6d0AjXWTVUD1PfkgPMCPFH4vadT13i1s4wUw2pGCLlsxcecae5W85L9mXM
Bvu79BSDgxSASAw9e4/xHP9DoawoTWjyr9quLU6cs+Rbjnb+FlgMAKa7Nn+MdDtIkBV7d4zrR9oB
/Ul7AkpCPEAY1mZ1Tx0aXrI/qjs3KJ0rLRd5Hyg2GAP/EdvCjL1jPnrOsS35FQGdWOmHX96srtQt
Rrrh4xLf3IHA+xeHoyPtIkgDibSOcz7Gh5iNM+O9uH5Snb3cz6ot90VS4z5pC3KQLDKdE1fn+EzE
dE5WNjq0HWD35p6aEF1G4n6fk7C/bMfJD7FJBMOq5HQv0SA0kQzTNxea/JbsIY8Ud6HQaXB2XIWM
OE48rpAvEOeyHP+PDmsCHujPIjjjNxuw0+zd9DZ2S7PpgbUtz0KtspNfBrj5EvvT8CShwYq8+Vj6
23xk9toQRoP0PvxlY25HS5cUF9dYsv3CO+XcNkG15b7e7RMz049Ud92V46Q+bHJjqX49GSQbL1F1
TTQUeq5lNSOBQcdmpi2MA+x8Hs22ssy31kW/5DXpbzpU1pYIP8Gj8X+zdybLsSNZkv2V/gGEGACD
Adi6w2fn5Jy5gZDvkZhnwDB8fR+PypSOyJKqklxXb3KVwcfBYbB7VfVoqiDYqzunwzlhkBT6dowY
7taICY5VncPkPtSj927rwb0b1CMP92awtHjxsifZ2OZNuZT9Pi4JxmcAKH6PXHtWA8h4sID51QBm
+gtGqdw6xaRPfNJFRvmgqX7Zq4bCg1VEZxFHuJvAwO3wrYbjwP8qWtbIaGH2fgqncCB2Ytknxmef
S1fTfcY1gw7FSfLUV/24b1gQ7EYjnMUGh3v+HZZgUEhRUKvoms3PvOgfx4j6/QTGZwsZZjjzOaUm
y2sk+0c8dT02eGPgcm1Zm8ppvMcu8xmFplLoO0ZmzTyXLibWV7tOvouGLSYXj9b+qSs3PzUjZsUr
mp/z21XiIcqNZA8R2Dq3WTc/gPQYiGA0cDyqiXtVHrMzykMn3YhYh6fYUbivpg75bBOyH0M3YD2y
wfHRH5EPnedESUptR5Xss1gat/ks/ZuBSM2H5kl4rqqSFchcuN4H7XXNiaXJvSWNknDR0tQnd2QB
a7do2+veFvNDTAQDu0Y82p894G6es97eNIY17RynY9L2VDHfDnPXXQ+sUh7t2sH+liVcEwKrXvSO
h2bgVnW1Ukox7WVa1fSz2+6baaRxgGXozoyRlWhaNTbjrK0dAnjxUkt8gSwfvZVZl19F7YEK0epX
TAssCpHbbYteS+ziXnwzQVJ7ZNjm/A8HM/qWrAsem75npFeT+aWkqAPXpY2Bc2E6SXltJeoyfbHm
qXmjU2M4KdQ2yk5GfSED6d/gEVM3bOwd7Bk9gZ5wB50/SD3/u6uT9BZZ0T7EPMsY61If06b4IWy/
bOpycAiM6uq7JfWMcGW9h+kitkXWch4bNl4QC2vkLqxks8X7xdqnTZ+cPsTe3crRoX2+9whVdjTw
dNhTUnGfNUz8lTG80Jj2GjnNMxTU+1mST3FS/65io7jOKz8762psb00SqJjxdc2fhwqAklqxjlRh
Xz+Z2uy4+WdOv0rqNvkKSUf2ZEAriCqujE8LuaC16w9PMsKgJeR0yEwxXc2REwAd3/zko5qfEZGW
NfNbspLD1Z1K2QfQZmHIbWFZP7zgQJ1GMRNKjt8sVW21a0yqw6k9WE6j4eRBymC1Ipy1K7lOYdnp
ezq3yuqNRCCRw3w+6X55+1Pw/1/tfIAogQfgfyBKTMnfTA//8d/80/Hg/SE9ZSsFUcHns8xX+ydR
wv4DR4PlEqDHCPFXw4P4Q7iW73q+a9sejYLEx/8BlLDk9atZ2LpcCjrI/v97hgdb/N1aA3vh6ihV
CmrBFV/hX7+9v1lrFEB6e8IroFKGxRYTupAGDrO5b++WJPORyvJuVWgBBMjHYNAK/ajbWgWU+zr3
flLPh8Jj2uL9lJEFklm08goZv055Q4nOtRa9FoRAjEmZ9wMLMAymnalusokqC3oVvDWLGPM2UV6z
rGIx/h6d/i60rG7jG8J8mpXYTnO5UWgLK/hA7Qcm3PzFd6k4bCtxEr5/TysBibdSZURfjZyrRxs9
c9+sjl5TZN8shmibjAujZsyNaUIfPWxpfkdarayXM6+rLxVfWUPGvM0KIW8LyEToiM70jatJ0c9U
WUywzQIPZyCUJdLG2zZz4q16yw2fxhCvg6mH4jWesitTul06RAD8WM4kMZkNqWJZNhoNVUG6eami
Fl59rKDB0y9rtB1rB1tsXAoKb4hr5mskwsIkTm/KzUjacmEll0SfFivdzy6JlxftSJOLTqh+IrTz
LUWS43dNmRPfDpUfW0FYHllviXW6s4Y5wYCZNRHFVipkCZD4lAlzE0IzcWX9QgNmeJREn18yqoLv
zMIfQXiHOFnihetHVHmXbqT6qeYww4Dbs1WC+zluvLoPwPhnQV4atJiIuXfZWhFz2c5DU5DCJAwV
uJaJzMxopk9+5Y1fmM3NH79tqkC0kblbFPs/GyjxjoU9EzX6znNIdTFizKiLlbEsB235+d0MjOXF
GLCBRKKL3zEn4j6XVIqwYY7vhzBMD8P1j72qUzOk5xfTm9U6ze9lIUArB9HiQbF8TOd021YGnmmy
Oge6QwA1KRU/kIZh2hYIZBSOeMUDzfL6G0nE5FOMKBW0lIfmgWOnyVtYDNUZ8FH1kMWli/0PI+BM
hRUwJvBKNLZG9MENuVjTYDj9qgukF+044mB3mflcVAQLfSIvKAYifANFkSJtUwdTwEwPxkK7p4jm
jxumKcr46J/G1rK4t+PYM4dTV73PuY0Rm01t8U6ptBukWSzWVWZ4z1Ynp3fKJ8ma90RXs/KO7/zB
Hmn9GmDYfsmob84sGsiZMl92J4OytGrdhdP0q+J7u6L4fBPdG7Qin6FRYlAlEP6LBEy0TmqMeSzb
ynjX2LMXeK5T3Jhzx2XQMbxwr83WT9b8jZaz6iom9zHr8vU0h/annipxRrw1WAaRBFhAGb/6KWmN
lMqI6z4q/NV4k7prIfvd+Q40Q+oizI3qR3k7pQqOX0yZcBA5aUL7qFJbHoTPpIX1qcX0m+PE3eDC
WPBH0AIh7KZcc/+4p+LcQEVrh8s8Rdmu60Y03IbdAP3bnT6MlVD7hs3WyhoipLRcR/hGcUmtp6TO
Lljo1QpUTbkextjv1kuioBaSWn7SFKCuJZl8nFPc44mRPkZN6tz3aZ8/JJYpj0kjoETGkAd2bOGm
VahTvEk6M+8zJKuV6AcPF1ReYACegBXPU4h5NRoG8vOOaTK8YxrezQ2AwVqVKB1V5RQ7DalrjwcN
CdRCFdyLOmtuizq1HzM/ni/hYA27UCb6I+lohitcOT84dTTvXR8r2hxF0PRGzEO7Pjd47hJaGvFe
kUheoeeHJfFlP9vowcl/z4lbESHIQ0Yrv46Hg9W28alGCyJSkCAvePk14+YBBGQiMPr9kon4DJMh
f6yLPDtjCpU/OAWcQ0kylp4N0zY+uitzZ1X3RfHqJqlDborV6rSAfOuyzL1js5Q9gb2Yd5Nthay0
I0XIDUFsVdRVtcaP2K9Fo/JvTZUYY5OKLQi7XILDiOoTNffqjvX0sjELUdziT6JDvLLVy2QO9sEi
yLkEjrCqnVs2zk3FzezVZ2o/kiUXH6ZqOBoLpfpd58/jtmkWqjXoEn7LiDx9+yMe6tqPiu0whNEH
Ho1u77MAOmAZ9RBTDb0tcTp/J3U+8aB07rrCsibWE/WUKxeldmfHS3iaaUDa2KIkwwW9FSJrZ2TN
uKEAY+EOyZG3bmSU7wSVVLcI0fWaVYl9a/iT3M/axh1VhumJuOh0L/gqn1OUym2q7DFCWy7T1znN
pyezSeSTdtr+zU6G5D7HI76X/LIfSPOJuwFU7sYYlHyguRTDGokT96IaJ2HpIcxdprrQWLXNIA+L
HqOXa7PUYwk57RGjw/QUeem1I7CyPzkx5k1rU2JsMCmel8WsbhOCLu+WHs2HZSjmo+rYNpTspNct
XqENzxzSSjxyB43HkX9P1LZeLUtGSLIK6532pvRdsfdP4L2N04dtgmOlVLh9Z4UXBrk5ha98XJz7
mTXuRU8lH+UeNNYb7dzJWqMt1iuKHZl9xiTy9kZ/M4wNBoKE4BXbLeidQWzrT/z+ZwsYDHeLOeSj
0jvZRuQDhzRL8l2SEqOlCtUF1qAwXmKJmu+banR2vZeeZ4FewM6CvABwV2qk+w0PRXIrsPAE8EL0
3sWzjFI3x7/T+srBlWdmXOe6WcZlrYT/GztVci8Wr2XJ0r71if3eRqK8wcv8aI3GD8DfQe2XKKlY
KQ/92bPtyl81jPQkn0Tg4Ki/rSxM/TAveOdWxPVZYBMxTRVj4cBH7tCWqtMBQpHJnGAavJMLYd7z
JbCmT0AdrOzZw4kH31J8KZWBKu3z7FXY4b3bkY2cymq4eHP+oe2ChHo5fRqR3x+SfNFnkUq5Mzyf
nmN+Q8aK0kakJsubHliw9jf28Ge+pvTOg8S4TmjpV5dUzp2gqOhYL2kG16Uy9qgW7gnEprq4c718
OFcLVtLIYkuHvdyYXV8EnWUNbHTLubqToBDaYGzAZZQTOknKsx8kuOgfE2oeVo3V07tJS3X8pbto
bXnJr64cWPoY3XQyMaVwahRvNS+096md6zc/aeIVxV3hO0uQBYbthPEoTWXIrUVa3jFNC312iqp+
5cC0AqkGb1/32no20Ix3peUhLyZzJ451S684xYIAFh3lBXhX7DeVlMu9kWRshGcFwXHCv7ZxS6fl
NenhR0cGA/2XOOO9Obp4WEbSXyU8zOsZnFhHv9F2UEit+Bej9jO3sbGs6FWvTviTKf/BKniktgmg
gjco58mJJdYOsYDwqHPCGoZf5m+Y3upHkVIVlyrT3daE0tZha+WYiLzrFqLoIJgCjONKNnTVWuW0
Ko0IU/Gq85uUSbTU92NBCGZVJ6PJBb9GqXFm8ZnmcXfRPtWTLRUS5TqPUxJF7eSzSMm0/6KmpigC
o44rouYpmiIGX7MKpNUiJLNq3hMcCj8Q55Z7L6Syir6s+EDHqqxIIbPsIE3G/6/zPhD5vHitnTj6
po+2uYvLJdlotqcPNDfdZU6n9jQHMeG25LEG3zozLPHjOJbcRFg6DoMi8MNTr8U2onKXvVgv4VER
Bo2fM+hBkD6zMYSfUAjeLk0xX8qE7nYKmqy9pqZvnaetXok2ReySfc3rXalLUWR0IvAhR/TwpLfR
1piS6Bnd6iWXM9aAzMqSB6ma4cGhFhs8B04mikZh0YCkOaVTizHAswHzFvYmHATvEU9E26y2s43b
zqRMYUpvydX4X32BoYidLnZsUgr+3k8SdUrwadfs2Ir6eWRjsBvUZD3ZifdcZ9Wwnrkrb9IyggpR
GtlTafv81dHgGiQZr9/MIqqo+ZziazN26jvtGv7eDCqsruW8197QPio20yjtmIemV7B8hoC4j/sH
qKppvpuLIm3jp2EHWtZR+U5Lx8+ustuYBkZc5PU+dgb1aSWCIQanrWOsybaI+FTgVNmZyg6jg8bk
0x9yO4t0YBtuH7G54ooGdEm+0UFtbAXsgbvaKR0zMNPY+YiNMNwqwh3OmmJQ650ZwzwjtxxTzqKM
/auV4zcs6y1IinozFW6xc+LOuBSx7Zk7gWvjJstd9cz9N7oZBsvbs0WhVI5N1Zb4oH5ZzDyEoLo0
l6oyMYF1xri3elAeXI04jKiADrzF85MVXhn/QXushj2X+sRgyNR3iaWUGnZO5y1wxjhm1xYO51L0
Ie4EhQzbqGidYiPcVD2hLnP0i43r9O5ToQApqJH+UTW7AxiasPjO0e5vwNGOp8aAcOuWRYmFePwp
TXf6LYs5mlaDSEy+QNFC+7JR3VdCldZxMUN9YOGX3FUpSKycvyXG99Llr5LKL28Zwfj7yg8WV+GY
ACUgnrXB33K6pqLLjnYPr0xrzGTcfi6sPpcbu4y8XUst8xGUtnuMMclsgKzxElpafpgaWsmMdSAh
KOXW7rNdLFa7MXTk8UN5NdwcE12Z3m6SNjlfC4Cs6/pomJFDfozL6f3CcPYCjLdijZj51waTsLxr
+c5vi6ZtDhrR515PGuxEWju/nCj1zwZpnjJoNNetkLzvecm95Ttjo5wCsbejm4nEw4239Fzy1Djp
INLDwlSLtXndUMnH2dIv78JpjFuzr3gY2VqutKmTEzMXeD2YTeXGIA6rV53Tzb87igtXDdztn9CU
+m6xRHYP+qyEYxdNRz8c+gsmKipZx2rcD/xW0vWYUyipetc74qelp9Q0scdVeChZtXMV1KH+SsvU
/CyBuwRNG7cXW1UUx8naPk2cIliAqK8uUxk/t+0Y7mesl2twvCBGujS9KZsaVhHVc81XWfj6PdEd
6UA5Vt3FuOpTES+bn6kI282V2YSoaM6IWHMiX8xmoqV9IROblPF8boaK1X1s2ZtFwlL3GufJqLFR
9AuVhcLQmcaLJd0bmNXTQcSOs1kAR5HZU8bWb2iYohY4hFgUdt3NooZkn1qU3rPJTMPtVMJ5wRUR
PfZOj3OJjbN5AYBF5yWCQpmvDJEUb6HhRj+xCV9Xmo29X/xePHlZH70ZOXxpDgJ9HK1outBAQY2y
NLMNpPXly8anuy/jyKPn2k3QY5J648y5vpdFk7974C7yTWtiCSR/SzhSlw9OQ/i/nC3If8rZW5a8
JE3mAvFtQI9xVEakePoWMFCOu7s2egBraA3GuC6wVBpB3KhPtHImNDlExpbLL56MakbMK6z81kmM
8mrtsgZw4jlmLCN5sux0ea/gXXE5BAnlOvlOtY5xKrHUr7IKp0NsVfNP3wzjpoUN8sCDYT72ZEd+
A26EZdjEUE9XFVeuDWXY9zbApHVNF8wXYk71qcM8J7C5NN9hWtaHTKvwopwof0hR9t6W7AUDHk46
O55fa0bV9TREKe7dukaS7p2VEIoKVTaSOQYih+vGilcnJKbKSyeCrzbaFrc06zcZj/6JnHAFNbmY
6Lp12+eCGM0K/j6vUucaHPS5NCKqxQei4hE+WtxaVFh20BWNX1onMNmT+JdMbHysWb2swXlmATmH
iRRGjsd6SdrfVpkXJ51k3Rnp44ENWHdr2qNzjMzQj3adNBpIla21d/Bxt25Bgpyczq4T9pvlDXva
JNVKhwWdMDA+BAsjP8cPwIDUmVXNjsHvt6qhumAzYKJ6JaPFQImR2uwsGa+q7tqPzohP5hashLem
2xdnvZv6t/kAoI+WdZgCnOGxw+AsCI5nKJGMb1jcUJbNNJeHK9yiBfqAba9uiq8xTvodxHR13xcG
tnzgbLw2Qs88d9aM9D8REw+kp21cOK25a6R9N4dNdDMy/J+TaxYG1jZ1kn4p73ND+DT1COUhFmIz
iDACbUQp8gt4+XRPotfZ5bS2H/zRr95CijRg1yRir5eGCFmEIWLb6PFEOifetcKh2mNCfVyox8zM
uL/MAmpA3Cz2hjYTvOujILdPJ7If+OXcnixgtclGWXN4y13aufBYdrS+O1fgduHeNQaSR+wVTA1G
nR6bgjA1G0oNC7G2b3vDN+HaJPOzQz00+MRCtw9FshhPPM3JDgDbfGRLx0qiLUhWIJt3X8aibtjM
WMexS329TWsV3Y+VQQuK2w/hY1qJFp85xZNDNthc+iJaF3FGh0fq02VE9kGKI8sC764Yp2ZeWTb5
DjJC7ScV7vSGzMUSLHli3g46IoswkF/psRBdCmadj1GXNE9m5gwBCNMalkFxlBpX38qRnv/mOLO5
I5ZTbS3cxN++wgmSduby3GR4L7rMDaqWrFWjfXC7ZRz+1ESdVpUxXo3unY1F9tq0WiGODlbSvNQA
omhthtcA6LP9GZDlb+aEYrAOAMnV4NzuswXEju7xjQypdoLKLEaxMmPvN7ue7nMhxL0EJb6q5krm
9zQugqvdhU0UPfZpp++UpFaA0bQ9hthPfjU9sbownOJ9XWJ/RNIuN5Nnl1sJpIg84KBwkJaau6Js
B1JXc3aORpGTS1uuQebCPxlg47Z9M2nWBb74XPzYCUoBZ6Tt+m/hLCN+rBdKi5uDlRIxQbNlazJn
CZZE1RCnqd6iWb6Lxdw6g92clxiDDjBaMa+52fEs5rBID3bRYsRXnlwPSMgjXo8AWZbSp8Twd+mS
DFsxcTudiYcfTergMXqGWKXauSIPfSWTUJlOyfG70bnZY1v631T0eYTULND/3dL8dnOlH2IiJWs7
qyuA8/Yt0rjzpDsLdAtpJcqV02SXR28NmjvEiox5wbAWSGQa0TQz9mlT5qcCwM9JxCoMRin0YUjD
4WA2vr51JsPZFB1UVtJ2+IwTmxLiUkdPlU6HbcZt95zmLUvCPMyjE/AcqInIqFQfd9uyYVbMR4C6
LlZ/gI6QSIVVO5DuwwXgeZt85u6snkBkWRw9PZh5bcCaouAUMWWmr2QMfSZNL5vw/zkhhQIzd4Um
EXpH33R3wx6LtBjsiKAr8iqwvMZa0Q9957uTDOha1ni3ypkIimE9luyo1yP6wEcvYwLytmYF0C3B
/9cESc1A2/6vNcH999f33xXB//gv/qkI+n9co8x/Ff7+nyIolWX5DkhvVpQOYtw/GPPS+oMJ3oL7
bv4Zm76qhf9kzKs/wAQjCJKQviqN1r8nCf4Zcf5rBNrCn+KZNpIarUu260Oz/6siCAKYyOpihLc1
mtxLp9x626L78FoTDkQwZbOkRyzr3UJ/A4nVK8eT4ExI3eJqerKhO0Iu5Txj2rWQNjIvoEgDUN1M
DUO5guMpOT4THfgtyEhCSEnQL+W4SxvBDahrgEoM8jZpR3NrcDG4S2LFPTyqjHMVseXycGps86jI
nrwxLs+jx+V4DUbr2neXNMEVbBrYZgWch40rrcC6Bulr26Qul+y4QBV/661Q7gYNJlONBSZw1mjY
vomRTi6mYq20ps95ZHs8O2pHxXp31JUHuNQRznSe6qW46Tsrv/iu0YAeHR6n3rd2ZazUk5rK5bAo
S+xSp5o/Mc/Wj61E1gkbfwnXdV57jwB6aB2PK6895PmY3IS+2T10HYksw2fYQv2jfqWxrPoisHx9
RwYJahZ37iFaMqaXxnJu/hwpYOG2+MWnGqBT61qvBltHbxX1jtqTdMI/FhrVerI0b9G55q3vEFur
tn7sihOiQrmi20oxVxLG32Aptu4bDwGg9BLug4P3mCYj/X4mY5ykavHkkXrFntpHAFSI+1bQdrah
P+G+UnNxoMrEuPgTy5QqriIO2QXraR6PzIAZwLgUJWs1MyCsoKtEgfaX7uzWzkTL1RjekwEtg9no
i12DJ9zElaod99+qiXS9K5NFSPuKj7AdCBL/onH35lDXrhMXd6lDRMW7bja4Vvubvzzj/8A+/J+/
tDP8K5DfsmiBcJUFhsCWHlL635+bmuQ26mhe3CX097wSfunzAy9Y4Kn8VpMV+6Q4BZFaN5fI5rX2
3//j8orY+NtTa0sf3Jrv4xdAMfrXjm3hgYr2IMrfLRQtvQMkoBeGxMyzHYuGp2mZsd3JBDOaaX6z
5m83ZYYGTuuSh602Xo7a9JNilQrkD3RoqsEyGwcn22D0jjIMsMJ9xT1ZAwOc31MlIQqYrfvkNo9z
Wz+R1UdZ7s0yPEPDxXZHCTc9BEwipcqdx5hMymOKSZVLtko2tMODRIrotKpVZq1NV6qIFFNPVKNN
fjtllDwaDP0bEuLVr//+12Qp8Z9+UZLrhH0FSkgIDyB+//5niiurwdK4hDed0QJFS/lEr1ta14IQ
f+2ph47w5Y0esiGb3f08VlPgTXSa4VTz1vx26ru+dTRARa/4DbYsD6wBFK3y85Ph5az4BhMMtTGu
fF2BmjWyO0QiuWdY/ex5vl9RiNlIO+Tce6ywm5Skcos7bjvHtosrCAOFuZaVtTyFocxuS1w/r4TF
5KqFFnFADZ5+okl4rwV+x21c+PXtiBaz0tbUbtyKzCXQ/+nUTz6OOKesDoM2s4D2K/csK2xcU+J0
5qrEXl5jAcpC+LBjFAeFmNwP39d677T60UJHYVTXMH6TquaDwE1lEROIpKX2V+i+6qGdHM33SdvG
W2hTddXgOriYMnGOdj+wXaYoOX32ewMyk2LFlXgAPi1QBgFQKIvWJLRLI+NoIqJXfriFUz+NBn9w
4mHNCaoY2CbDGXeTP9YBq0VKyAhhV3QRTtXtBATkMpSJgRgcC48tapH96hozvzdzeK8u4y6uSbKZ
2TXH2IByM6z6CEobla8dJnaQMynFbbsMlhmEoNp/Wi90ttB59Yeca3XIEmvi0rokmLrSirqfIdb9
xfQyk/wjJPxzo+SvNpRXHkgd99te++qNdSHU/j6RJb1mY3+9hFaYCbzoyyS7uKkmtyu2M8vKM0QO
vyIcZeIEpdjxyipLapq4Qu6STXqRrOmT6oUY0YrUCkHxFzOev+sQI0T/UDk9DCzgVMipK9N/zvV1
Rrum+jo+cASgbzqcYGsWh25A3YEXYD+FyAg/o0mwVMTtCbnlugqsmYhLGwNlaj1S4KC3FZ+REzi0
+cpWhPdKPmMsk3GD+M3Pn984uHZzQFsN3vR29B9pdap3tpe/SYt3CbRotojW5zUswn3BfSaFvPKE
urTywpD9e1yiH7d6z4pbt1vkKi21Pne4vK+1f6jOYK5WdUeOuSYeu+4tP/rhLajgs07dc12mYmeM
0fxkVwKMP4TNCLNLbVE+hTeWRG6XdeCJ20UFRZkudzADgYOaOaSQfr52kTX5NV3b6BC8eSuuTrrQ
a9dDWE8TGAR0V5Im1q4t82wKNGuJx0YqMiK6J3vijqlp0C7FBn3FQ6W73WJE9pMJiLPcYM7EItKN
bfKIx65jpoYpwhmaNzS0m9hbP+G/jq+5GrILL7eqO8Ehzm+sjClIRI07gF1hC9LXklaasUeWL72c
+I3vVJe8lriCJY1OhEFsC2pq3VK0pUx/nxdjAwwawODGL5d32YwuN56IeYoJB4d13w4vbcQ7rhsH
tj2OIA/o2XRSWao/9jofPke3JmfeDQXOyETgGloGYI9jmF/qbumJmnmYiFt+5nzlAly6k1m2PMWA
YTZ9PDU3ZubmmFAdyJme0OlXY7c0xlWTz6nuhBGiVoUfBv4tyI1MUGaRdqSnRePsYVszEDaevU4i
Mo+sj/DsOGTcwQcz4OIo626GXk8rDm9s1nCfApfXQcGCrnZu7Iwb10C12odnGtALIsctvkTV0QjZ
ulRlKr6N2OSYc22rvKdfk+A6fFoaOQdWWp1kwdmSvb5r5rhlW0+f21oNlbMdiIgE2TIgUrgaiiiD
Uf9oki5bwaaunkguAy+UbveoI2U+WKQCb7TySecSfD6QKhB41UgD0Vr+ERK2CUY1N7twMd/jzJWQ
kCmeSy2SS5phfD+Rf/4A0OuctN/iJg77twzt+zTkDax/lR2nsMwexgEFKuPTs5uKBy2rq/yKjFGs
YAvTU2ObG49KMZA5yZaai4h3ceY8cvK1mzRMXWKAdoDYRmFEa7VB1E6vHS66VW1DFug443ntZZnE
4N8lgBjj5JDExnBDQhpuKKBllDLMrFKnwViZThB71hF7axyY5jRsUfsKXs0jXHEcWrumteczaZIX
lx0AZVHNo28u/YtYmPdZjD/7tWHvUbiTU1/jIsuhowYtruZtR2R1NUR+tpvJmq01M2jGITZPVKoQ
7sD98ZZEytryd9PwI61xa08gLVJh8WLw7LM2h2Q7V3D1sz6X67nN/T2AWuopmJMf2lZApGj8/Kil
/G7rluMEe/B+ZL/QuXUQFSxqZncuizVMNPKRJLbXZcoD00cmFZtAp6y929jw5atHyxEPAlHyUxZj
RgNFoVmDtWL6NuLrx6vh6K/65DeuknvXhwprsbcPYheyGKyXFF6zO27c0Fv25sz6LrV7tc4A8h98
M/8NVo24CAM/zTW6fBh6N1u7zfTJmiNZwamSa0vMpDyu7bdJ3HGrW3qIimG4T5rSv5ajaCRZ1QZc
3cwD9HQgCLmSa1Zazd2YKBiibe2QN9JoDHn3lU+8GakJfUijRD2RjoTjiINi3RouUg4m7fFiOYX1
JIaaZLJG5LGKOSblS7QjxXi3zl1s/UbMImmlq5pEfKuXs7+Ml5jKDyKAXJgc1uE3wuUHsJ2h3lXA
iD4qGzfeKvMTa+9xglEuSCqbNRLnQV+zJ0+LACElXZGWGDkieF2rMlW3vWND0HE/0SShCk95hJTd
EWyb9K8mnbGMyCI+urH81UUm5URtwNVvk5B3SqVp0/hrZTvhJJeEzlA+J2F6HnnjpBkZp/1U4EqZ
d5mQB9xy677mowTm7qcs+HjQTFFXeE59MsETDNyjZbvNyhVjGZR62RLc2hatDUDCu/IR8IYKw1tH
yj5lQ3NDv8HL3MbnVCV50AEZyZeFyIICjhwTG0ittDwxprwXSfg05o04zxSgxYUjA8hpauMMDbYz
G5nan60POhc0OS7V7XrrDgQbjRuoGGtKU/HyWQBxBV0Gh1BD8hHkRDcqhSoVm5T0sMa0zi6n3VFY
A56MgowMpSDLsS16PmTCaX+PKfH2uIwfpIdxr3ASMmwKQvHSDF8kkNQKNkCJqJJM38Mk+2PU0Loa
CknzYZGRYkX1rMy9Y7Y7glcfvLksQtttKflMVjjM0LAbRJak8NILkVcw+FNojmvbamXgymbYkEwn
iUoapV+XEcYewaXX5+wBqnvqitHZFgs9RlOe6x3lN3FQee6Ny1X5q1va9i1VcheCpVyRn0jZfBvd
xosNKlx7HQXJ7L3LieZRYn/jRhjxqw+7fkdaqnzgBsRFjYslzWU8r1w52L5H2SblaSDIBIDA72ZC
D968NpuhDRpTgC21WAayrXXO/5e8M9mRHDm39BNRMONkJNDohc9TuHvMGbkhInLgPBvHp++Ppdu4
qpJwC73ujSCVKjPCnaTxH875DtCSjFaa26P3MISboxseq7y19kGXt3vXyh+quK8PgBbrm6NGtBtp
8KAmL0GiJxHfNWW2kfCsUB0tQEaELu0eXVN5FLFhPkkpw3WvSucHdmTzh99ZjCY4/bexwQcshP+p
oim6sOcwf8rlPKPg+R2bjBIxZLG9KIgEOQ51ya8TmfCvC6+6SVmFPNeDeu66SG/7YdRH3zfUDg1C
/Ym8l+Ru1qn2ZzmxZ61qF7ddVIgfpgwbPKg9ZFfEJdWDsjTKTCKc40cad5OZdC30nW5K3cIG+eSy
S4A/E5mTBbwtNx691nI/Uo+Lt/IHYG/bRpe/symYHmOCMrfNFFPtc2diJ29zQPy511yyfnRQe1vU
Nb2dwJxhsT7WqxIj0L1YyN1OBex3sTTt3FSIjabo2KZdbux16Zi4pRmXcoaAnOZfL51XETcWMKEM
V7RiaYtDmAfK6OXHEPrFpu+C4jjG1nx0CiFe0MS0IOnLwV4ridFftkH2UbccwXU4QKibRIcXd8RN
BjRqujtD3hloKPMvuMDxZ9JZ86MiGGQTMdL/DoZ9Jh218Z/FRPJrnYWFtcIjj1qgcXJ9lU4SbLrA
a5+w5oNyAdQbIgLy2O7iDHS/u5X8TQKp8wK/oLoZTktceWTyAmzI1EZRdy5Q2KIWS1I41KL1n91M
W6d6Hoazr2v1pYzJJdoL02kaORx1aJXeCdDx35zCTH/0OdyZSsSP5DKyrCjHwaWJpRbxe898EIUK
7lNc5ReaP+tA6o9/ccac406anKGgXdicsKXRcBv05wjxtcHF+zTKMbzQzIM6QfR44G1FEJvDeoCq
WCKKqnkDzr7LJNBuVMyKtomxzHRs9lZmDExhDTQF1HwvMshkaGV+BwAnwLz2kdpNaTPeUZrrXS+H
iZWwcL4m/jfBPnOCGTrijQJlaO/23ocsTGufGRaqOqoNEFO6OpnswtcTqQKbti3Gx97Vzi7saoo1
VIYLrT2ONxAIh1UwehNCYEESexuHX4TDsIbib93MCeFaQTgQSTOXvd7A7SMEQozpJmp9G9cPm++I
svQ0wLf7iEGSU9SiAloxDKq+T66OSbgvC5yMMvxNBkeyVYZIX1ue7x3pHP1uBG2ygUnmf/QFB7fy
BuBoi+9Xz1PBxshEasXSsYHanZJq4BYzKkYu1dqnpt/F4NxXCQlVm3nqomuB9HBXjuNwH1qUGqsq
dYKzoSh7iB0hCiFllvUkASLTPohDrKZk3vqli1DUSuuI8twdPmx8zR+ImeOztNp5z/JNPYoJvjSh
r4SNIWu+pMS9bM2RkJlVrlg40NFSpnAdjzFrvtsU2sDdQpBSSBdGQngiwFNxB6FlWwrb/ZnWDD9p
ulmAhMDP53ryOTozdfDykm2lS8+6mqzQWcMIQU1jhG68j2PBr2bV0dYoRh8medz+tLC6oIxEtTt7
NlThxPeLvSlcYj+KtPxgchtztQFmcykd/VOoGJSPS4Q7JV6NOpqdPUnB2FxN+Y6x1SfUpQUexBQX
L3VM+eG3HdFvuOfGuavf0qTsHrO0IxMF0u+mCEV3aHrDP+OcyXdu1jYPPjXOV6Kn5qHWIeBIjbdh
NbU6OTLDabbSmcJrTVwLjvKOqfXSoKRZkDAWY/vOrzvu8BMA8GicYu8jRbmYXuu8AW8qdjr33kKy
h77RlZGZYc35lQxCUJXT0L76bD+PLa/Wh7Hyq00h0b/2ebwhYgS5vxtujUojgZ8Qd/ipM6CI7LPf
pZirc0lIKmVElt7kSNtciwiLgvtCRDdfJzIhVEAF9C2UirWLK9adg9voVfULgMXXtsLMbxt59Nil
OV5XL3k0+9JGSFdTWBEkgoEmaJ6qMEDQ1HlNdUi4c7ehm4JZTs3xmBnTjx6228ggJeCJpfRy3cp5
TLEhrYs0PCFDBg5DhPMBbArhBiMtTY3BUZdArS0nctd137LsbRHHJjGVSF80uyLhbEPe+abz+drm
iMwtEDfInKzHQYFy78DpyUY+9VX2lDrpd2AUtxFVBvOhl6iwNPEupWbW1RymOjw2fZa8sVLusbG0
5RXt/bowk3B5oL9bJHmv2zGjKhfGvHKEPOV5g2SXUBSOFIo2eNodmOdp38OZWxd20vMV+68WN/la
15DspvwKcRpW5YSzO4ych5kMNg6P6AI8VJOnhQsactMPIHRAWzO+06G17oGVik05evuhUScv9p4M
mSiMPqjm+ashHpUpRsNKvGC83ie592Q1Rr8F6MHC2j5O4DnXSRynD6Jqe9rqjIi1oDlaXmKxwQ5e
BTLBsQ0+U28wQH3SeiQFcCmqQlIn3BSYAZ5rspGqMDu4NnZ3pzSNVd0o60QUhrsVon6G6NQg1yFe
yfSHcUW+3q42HpK4IFHBM34J9I3RZKyzBmhlp0jaIQqZpJ84mDbs4E9d7V0rgwsZJHFL88QenPXD
ex+CHQ3Lyyy7m7YK9Rw5vxrWVCtUb7kIec01rNpRrXMbJwma9UBSwaU34hYuvrK9vXanT6yjP7C/
EwZsDBg8rIZ4JnCD8LWYI3oHXlX+NmmAlGVquFvY9naGebM7y1vVnrdxQf8fCmS6p673f7lwM3e4
Kk5atAg0o5YH3u/q4UC3Va64LQgtBad7rlSyYcnzHHjZF7O+A5kWwzoorHRf87QTz4Q9fXQans/Q
Qn2bmsGRtxi9pgNevehT8xYWvnqeUX2uGnAqe9fPGXt0OyYR86pLnfcKZHdPRsP4g5N2hiATvgnV
ZfeYtASavWQ1Vwh7Alz7kuDG2GCFXsHO6PVxSsSuRAS5UW3EbVwueqAsG6+G5T7HU/NbgCNZZRUZ
wzWZT4dg0tYaQsYLi/5og4wUAZQhpu4tT5nsrgg6bLZ+7Yg1tFjn0k2Z5pJk8W7WlPd+z5ndJ/18
VD1Y+KAK/BOeMVwJ0GOnhKS/ieFg1rrWGyeG/xF0kfUsRq/jN/KJYgrBL6wHpNaHKbPo41wHgTfW
Yhz+iKTxvVHnQGkrkunNCiaSrKOyo1ygTXmTE/KKcuqc3yZ5YcdhSikNU8y0MxtyskGbbDz6/ZSf
xrpkQ8BacKGOtNEJP1WUbKqacJ+Qrus+RlZzyogyWnd9xwy/Q67ANiY/J73qpnVsRD8Ad1Gw9c1c
PzOIceH00ZcUrceYo0P35YYx/9XS5SNbKvCgaT2pXxGxvAdmPrh+kd6utabpwkgneQXLdOWEqVgL
g4iQuka95TZ+B9Kxqunt5sIlPAfLU5EEBWE5gyIwPFO/x7EgPGjs5ONASsSiLXc3RT2zrFyGdAqC
EsCy/I2maNzZUTTzJuYb9CLy2RyXKOKNsOd0a5YeDFhMNiBNHEgUNgKWQ5FBymLYobv0SF/6EbVT
SAXOrPsj1bO9G9Nl/BRxbPzUkGOp/TrT3EFc5pALS46ajGBOmJnyS4TdL3gluOXmUTXf+6izB8DR
viYkpYfAQ3Ia7rJry6p1oTcue2hGbmsspbSZQiHX96xsZ1Zj2K/lZL02Fu68VWo5mHD8qmzeqVWc
K5jeQ5CY6KYU24sxco29E0RQqyReteeh1o25mjx6PvCiGFinCgVL0Vl7uufveF/FPhwxaRAUJVi5
toneFJSXh9FXiGvJokxdEpS45JACMwwwopGkCcTC2npUoBsP2eQmkF52yAZCcQa3+jkrJrxEPkUb
Q4mnbK74+Av0Sms0ggCzSvJk4EHmGsgI4bHqhV6ofsIdnvHvtDIlSyB+1tnQb3MoqcgFCZcIHSCB
ldG3mwkOC3VS2W8Nf052c2oDVFCBQxxH6SMG8ez4zdEjT6Jfyu7bLJKJEcpIxFhckKkbeQFDrNry
nXab+tn0MxUjYAiRhcNOlcye4N8xxomI6zDZrkzFUdDw4v2E6/LqhMH0zYwXKXQemr990F4vHcjr
x3aEdDwb9kPRgKEmO4Spo4exCISn2Z3GuOE7sFEJyVUwi/Sxqtv2PjfdU59Eei8arz2Doq+ecRij
GOgqeYe2OjrrfDI8gD2D904Czacwhuok8RjsmzApc+RLYbUNBJD5VZmiB8OI1tSPnAbpBRIiIdGD
3aIJjXJzS1fo/ORVAie2kglbOFVmHzaCpAcwad7niFd5g+e7/RmiRKxowTz/reelIDEf2fJbhOlm
DaHolkyG3Cl2ofkKfrK3Ms3MhUaLIxtRWW4YpLBWw7lgFvzCJkbey07IX64mWJdxbQZkYW7viDc/
uhx0Yo+A/UoFHm5q/F0H3xjnk7Ls8jGeB3vHpiMTZPV1vMGGbnZvvuk1Z89tYXZ5DhnJPgG8uzEJ
YAcNrbMNh9x85AZR24oD52hYZfaQqdQ990537cf6DawxL1tfMXmziaItF3OqWWWQh6V3L1Lmr6HD
9l60ZbkSdY3aDFIcEmP1Serrxzh08gKQngMY7bn3Vrk+HQEcVnftu+EQb0yHc7ScLfEVIb3+rJGR
s3vAbn5ms9nf4akZ5PExku09x9hHIg3ZvpjiNGQaJmvn8oAMmVSr3LP0NiAx8xDEut1ggZvvMgTB
andZxTEglbp7pXAu2s3EaxjD4G0y7bCn8MkoZQRtHYmNkMTvTDWGt8qW2AgGG3tcIG64csdvjEra
Rz9uWndj1824jSBTrFXVR7sESugtsFr5Mw2wS2VJFGwax27BhGjjCHC5euGKuse5yX+wREtJQGpJ
13YFq5yNdkPY/ZC/hQswzpHh3bealE/q48IEZXxI1NTdYI95+8qbnHM6jMl+1CWB8ZEsGSkb7bpz
vWYfWor1rKnjSxPgjIg7r9skRV0SJpqrS+aLnlBsDR9bsstmrOwy8DKt1P9oo8b/1KZg6aja4TDy
kTeazQ0gClqQNpqTR+l11Rm4MJyMasAAhqzzxmvX+k6nUh4ntw/eowwhYFjb1XbCM7SxEm4kKJMA
EqVOvrW4+p5dK/M2ZIB55640UPJhsQb025sdBnU37DG9qnBby97YImzvDlFSAv7qR+9xprxZF4bM
vnIsRzdlZ/o1KzVVg9fcY+bHvHUhpVq8kE4U22rtGr74kRNPfGZ1B003dRj1Isu8KZDQOV2PRIxa
OEuomp2bi/13aHD6fjl5OGO9TobtVEgqHgthLqf8gM0QrxA9gHpq026IYQ2ZSbVqNCs8Jpe6+UDu
OYGtS6KvumWeugorHLPJEL22wkvCQ6sS9WbNjX12NOVFh4j3aCdS/MxyDxMJyuBPMbQxbt7RPTGN
zr3VOFj2rVkSaTV5AQgQOv/g+kTjjcpKjrNsoePmeLW0nYT+ulURiCyWFeEmdSN1CVsvbnmxivZa
DG12bHx40qmEUQQegvjiktBFTqFYPNgtiV+YsSmPu9QAQ50hZixjj1AfpbZ9lOOUMtlVr2RvOiCL
A8IsqhwZInrF/D4Ntv8uZFteUszJaw8Q2t4rJv8oxGC/kGmhnkRdYiOHJFylm6mkbEWtDn6kH6Am
FJnV/2LOmp9kVllbfF2sZhbsT8Ct/wLN3H3TUutThtZ759p9+hKn0kZ5AWM9qnv5PARaA0yEGGbB
ts5XQVDZZ6tM9JaKznqkz8CxToOIGW2q7rVRZDcMgWOwWpZxeSyjLdvxqt50bfikhjF+rgwea78g
bKF35hg7R6Y+E7sJjnaeo4eqMhMhOnM2jj05XhwZ1QdzkP5ZqQaEqR+NJ8c0jfPQLswx12kBOcq6
vaHvwMRnlz3EajCtj0arqYC8Lv/VxWqGAVRxhzazddEhBq512Ij+teGLspfxGnO5nGnyoguWl6Gl
b+/py8D5yswI1hQJjG8kZfIGkIN7h6VKtqYxd9EtCyRnlFON55pR/CV1Z0YJo287qK0ClgzGaL2L
ZVoi0468Na/ILk2BmpTBVjFvPIreL2LeOYgYBeFMJgc0trnZbcYKXwCj9TUiQu9ReGVwb53M+86R
QHaHk5NJ7tccKRBQI51tYU5As4VEfTRa+k2IAyY4DpmYxprxI7O7xrKj76hyGFSw5Wiuk1knt8RW
WHtFgzbaJXT0N5VChamUItp1hPfbAKfp85yN4uBGBt+D3bXTJZTQJULsIHthhoEDgHhZ/Tug26q1
wQYWNHLIYH9Xkf/7xKqQuhJwdoNHY1cLj010OYYbHczRl6zQO2gzLulQx/jLlIJkA7hbxwoxedZm
zAMYAR5iZ5Q/ZneJtvPMH4jfrpPNjiXv/HkvGVNe2RbGm4kZ01rwkB10OweQs7Pk1S+q91D2RKpB
jl0BZtEYOgFnxpSre+FOv6tEqJ+OPbF0IrGMyJSw4dXqx+0G3wgbLNcSREERcFYKEKuYZof14E9o
fw1xGcwsXM1UghiuUaAz+2lsDAr5ZxQNVz3WnwyZefvpmUTd0UK1dkmGgWFubkHldJnXOpaJuINr
z2jDPjGEdne2kaKiwY6wC8YyPwxVV+3yCmelKEMsminpASgZ8x0PYsBgw+yeluXrNoqSrcnsddXI
oSe83MJ+nsmSgafNo6rmiV2CcY5rtz3R1ULuY25zmp3W+PBCrvAU11h1I9MgEEHUIt0OuHBYTLfW
s+9H00NistNagVqr8eA1od5kHW/03gS8X02Zc0Wul+4QWeTtptZsPncFOHfyvaKBtAmMjvsp6V3u
B3d4RyUNtRcNGAMbCSyHNQoldh6G1QMMEH9nsdn4ZrvCx6hB2p7Cz+tgRXar+s4TYm80eXmXIajC
U9mqjoIW9Y6ZjQbGknCZrjukDh9d3WtegNGtGQpnCyQNyV04Td42jZW5UWXVTptEK3ll+oFVFg5e
ciVfiAYq92nUkZ2eCSB76oid36KWLAil6c+piX+frih7zNoWD0UypYAjRP1Wa1wDeGtl+y0NfWde
2UkRnMOiNz4jerMNIRdVsTNDRQKOYni+ykImZ+CW2fmKyvsxWyFNR+ERG6hdQD6qstw7UfXt2jYq
eYYUHB8Mj/EZZuOzXPxFRmgOVwVOEQc5K34iKNpjPRpYPtz3qdPJ1peOuQ5YR251ESwhxxllMwFy
1iZo+wgW9TBsa2ZpSIoQpyfkrROOBsiZ8SeFRYEg5NoI6p+p5/tcUW6qQ0Pk3ENFQMRLHAN6XMIz
9dvsAVXGmEiOT2YUyO6MgB8mkZsh02B55aVOv+/ihSqURw0qW7oUEbfmGudMuim8LttD8hxuAkL2
x5C52ZUph/sTt3xwFpRXz0ZQze/hVAWnZE7MkzEb8dEuw1szJvHWmIR8cQuYo8QhTPXRten5XWTI
JPloxyaMDT+4SDtR7HDIentD5BYVAxamlQr1slSDRArSwY4c654wVrxwX1trkUrnuSiy+ow7u97k
gOwufWblb34nnM9ZA10LBmYZGFAM3lFm7ewXKiCshXKHB4GjJMTrTtIdAc0rq4VoGKsICRe5PUfG
w7CZGyd9SxxeeLQQbrMSPRaLPmJlTC+CES+bsgihaItXpS7ZSbVTw+yvmN/qNhzfyE0P0rURAlPH
fcFMtDUhCo+93bwTcG0wzLNBRHbBfgwiRlxQbFdtL275yK01yOFnZLv7Hs9uRq6kRVRDIi/Kj8lo
Z6BCHg3a08430F3DVD6l1bhjAXipB8zp7BVPgZ7unhZNT4BhZn5Uqms4bgCWvjTjsEtT2R0qoyrW
CQcuf2M8ZijdJnWdp6neojDJL6y71CsNucf4vfrDY8GzV89UuITVr3rDIjqlT9icNFpRc+b1Eb5x
fJiWtSXBo3iL8OMuOYM1NKR0LNddU6BtYcA5y5xJbC65hJYh461vIhTyg/FkieiZNYrYWlUL3Y2Y
QERFi54SkGXJ9DqXuF8D/OdZmh5kEBeHuCPeCIhs+YWlG06vSBAfOVlzKTPeTKyynGsdwrWLlKWY
68xdu658f2yPwsOIApQBFQEZZxVFfj0/TDlwh8JkOgFdt191li+/d0OLADCLOEItNC/sMAb/KRL2
QHq7HZsUgRS2hgOChWk0YJG+GoxfHl7K54l4819DjzusnlX5pcfEe8iiIH6s0PxNYioeA3gtGwub
Gg4CW+zmPqjfdR7rrUfGKe/FeoLjJYgTLWzrAzGguhU0u28kaU6vCp4tzQK0j43vIV/jNs0OvkMk
d8Rg4mq2M3UYCadb0lS9J1LcrGfQGe4d8dJ4iAE/7HFhMwRi/uZ9c0HnXc3ZneN9Df9mG49jD7Lf
9l7UKNBqY9kDlYPkMtqjT1D3iDnlWY0+BmeP30I0DWQityXRYNAWOj3h1/A1TTDNz2Ho8A9KMkhY
K4QYxuc2q3ZoNDBNoZ/el1TeGAyMcNx3BibPzin1R4OK4odbFchdwwSqsmOIXQO882RLYW5nASI5
sed+WEXp8uBHFTk0s2M6H4jLwudhLD7tGU/p1Aj3bLo9aINuGt7KupN8oyADIC4ba16D8Skl2WTS
yEGzHP5yFozMEsF4FrtsDIA7MFpsd43k2E8EMrxRldYWblC2FtkCEaloBZzcGPaeFZf33sS05IWh
wR648QPilVhMwer6ITOVb+uSL3au3UWKagGUrIkH2vcIIB4MD5W3Zb1bU9+vXDUb4HF6YlJCo9pr
fNAOk0XXhQFazCeNNpnkbgiYx5issmtXzNxaxNXBqi4Yc8jB+V72YqASHmAZF2TJEWE3lvXZqjTJ
ePZQf1T8ctSWLbcFvtZlLijGfVoHl1aW4ypNyVwfhXrtmpaGa1knMnp01sqKHE7q0DjOeQcLton1
zipHcM7dsgGOfzDo3jQcm4iahuge9ZShY9OhYbFydcBoQjagX+PGn6t+gyOs5Doi8I09lk4TkoV0
vbyv+E7N7H32RhtwblCfRmQiH8L2I0wWtJ65aveeyMkfJJULSmzGEjcJU5zyYgRS3kUPGrPaKU6Y
h67bpBjYTVQjxVKXfJPERh+NssruHRi+R5oeDj3ulfnFHK0JEpkVhxhni3dUwOrArL95DWqb5Vsk
6aJQ6TXJQy3U1c68N7kcSDGapV9p6YnHGJv0sHZ6F1ReTc4E0PBYHwMSyG4csJ/4xv0TT0N0HmkN
zikv1YtAorNLUld/dnZrvU2zQuZDeln6EAAcZozZmc2+zhdYUj5GcO5N84u1knydar4d9tlts8HC
lwP0gPmB6A67MaBw5goMgcA7Mw0CmkYgPIN0wxL3Npngz3kJeiotcTm2ZpSdfaW5xtVYFYdhnMQ7
lkl3FfbQv9mb5jcacPk4zYY81XanrkGozVNaY3ZZk5HofBh1lX3PXEHC1Igq1g9q78HtHXiIhlnT
Rpmo4eCkxGh5gAMNJZ7AsHOtA+Tlcm+Oecn2g050ndeLXDLGlGSwh/vOlrvcaFYm36Xqu9/07oK1
ILD1/eia8rnuHetA4FDKtrxEF4LOcT66DtKOLQyp/mhbRr6XDjhnNEW5fYEzcSm0wZ3gBek+8GHK
M+Pz9tY8ohrPJ/WQ1PFrWdDVteQ47AnBEIdqdOcLoyTS0ixONdTw8aMmzpAYhjp4GHxFVhUdMlR2
r3mZuSs3dSOjg6S3Ogdhw3khixGNlqciOLChfqhEaF09RQg7IxVOpsEJFPuitP2K/fp7IQpGVapJ
P4xuau694EGYEq/YkQDjPMSy8dGnM77O7BJ9WyjIPs6d6cz8BQfkPwORXbxCbDoOfeDvwro+AAPP
1kYXFWSweTb1YrjYLXuw4B0mrz4wix+qHLrNZA/+0deuPnOiWTdzhEDSVNkAGAwhSB6YDPeThA1i
Ps/RhitHukenIHRMXk6bGoVA5LRCz9MbT6pvDJD1nhoOTlqF20E44U8kZ927LO0FUVYGbCY0acYZ
ZhvKrz6ExlKY4yZBcXLCNTxhPW1KWsDK1yx+BKiqpzKNuq/CsMy7AXpu3Xq4O3ZmDshtPfuey0Ss
yL+mGXpQ6zk63jl+620mDAfffTP3LlXjdPtMLQoITe6BWHmGHP9p6iSeNvxV/ger02Jl+pPZyMFO
ZSsPWxVWQeViRvxXi2DoAq+LWFTfLGvqHmavZmIPUeiXL0hVWfAPf/Pz/s1axc+zseq4rI+F6fzV
WhVXiVuaaohuylDGJmU4eZBEIp4Tmy2KB6LgSHxheeg4kM5/Zxj6Dx/Vtm0hhbVYR/7qq5IEtSUY
JuObNRaIzjAK28e0qRbZn/Ba9gRuK1jPoPcL2ODI9HeashkBzx2G7aopjPHqmk3+Uctu3uL45+1a
oqda2W0NzZla6llAAIpWIh+rCfydoK8acHwD5DNfHDeqzk3tsWYXaJuMJO7e/+eP958upMM1JPHM
sV1YP3++kN3I+Ko0rejmGWbDiiZr3xRkgVulsuSomnF6+n//eR6sWSktrqQwif/91xsHdJoRDLOA
6wlw5wcoVv2cSA99fFzpZsNgpvobU95yJ/73nQrdFvoRx5aJH086Lu6/P/9AZda9baaZvtnEeKj8
IbDmnVD537jv5J9NZf/8McrycRo6JnpS9ZcfMyhoqU6QV7dco4piVvOSesBmIrSE0ei9ZzZk+URS
J8LGGIb3OIk/J9tex87+f/5+sSH/9eNSEXrcsNytPKB/eTDj2QYeamblTdZ1/cPIQDEOIyvWv/m8
f34e+biODUJEWJzfJj9NLlDhf8njbs2CdSJht7dohgfE3kO1+rXqfCYBv2xj0fL2pz8+2P/XaGmb
KvZfLu+/JWofuuKz+BNY+p9/4v/ayO1/EIpuUik7QIItB5/2f9nIhfcPxVFro5PxcDpaPGX/ZSO3
xD9wTlmujwmW+/SPP/TfZGn+D8sVUMJsBlz8qf/9v/70RvhnyPl/fkP8+bkDZ829xw8xJYe1Eqb6
yx3CrmKREPoQ4GE+rhn6JnvO+Oi763fe+l++lL99GXEzgn0kP9VbPpeHIeIvfnUNbzfLDOa/dYvN
sHaF/mLRLw5TMdsPcZAM8m/eRpLv5C/PGZ9J+niQcOO7rvi3B6CcSYgkaAyrZV4x/85DNECmCg9O
NOZiteTorcqxBfs6eby2QyMKdqxCGGOx1kgOqLiqU+emDSBBVVJo++2bO/Tjs82W7zM2iHwIzVw8
Ds7ArnCGq7LOAlPtmcf0bwUP53OMIpEhWTqIDartuUev5eF5t6HLMVC0opeUdhnvYRi/tLqPf3aJ
hDKC34pdPA7BqCTvcBWayt9XtSaZVoUJkZhOTbFoF7FJyFlijI+SWAckiPY7s++RdLiCuV0pYQPs
dFCGDyBuZEkfamNCEnX122da2Qn2GyMe23U8z3orsH48DzOiHWq37hb1OcDMOQyzlRYBBfzQgIqG
RTufDafGbmSF3qOfR8mpdZP24vWDf7bmyjs2icbmBTdhSIlUzVgkxMagGG9pQJbIUp6wQqY3wIbE
XPUMM/aEmqBQg5q5ZuAzP0JJNdqVMFCnVoTwlSu+8pHz2SmC70EJ36OY6+ye94bk1xmLjukZ+aPd
tJhwCPZ05NrRzFKQ1hZn2CXNcYmiejbkYLyyQnXol9LskjvJTIKCo+cN777qMcISsG0FMOndDMDj
ya4q9w31Z39KE4x6lOJoxdrCQlXBcIsy5mnCerbS6LlYS7iz+dSltftSziVRtU7G6yNxZ3q0nD1r
2dp38vYUQReVjTqyaKrjgG3zEAhEzS1e2CfsE8661X5PJ13iZnCD/hBEXnpCwkaPW9Lp07zkF7Nx
5KGqC3HxoNAybk8LgfQubBzsVV57tcRYX5WzkN3DNK6+j3YzPHRYMskha/xDBQp6tVTHu0bhPJ8q
MMgD+YmbnrZjxXsROd3QsCNkin8H4GxOdAMYR2w2Ofc+M7sbvVV84cHOti5dxZXgH2un2xLGkjGj
zrWK6ZUMDrlFc0afylT7imUteLWtQD5QdUJM7vjRPGt4jdppZOaoKrFOVNbtOwBgZ6No9Af6Y4Ma
n8QTS2E9hIEVgYwIEYTnRglysu+dR1HZIV1erT/AYUb3ESAYQldUs3gKGtM+22Hl7KG6OTeTN/lD
HYbjunLS7twYGeTykiibZLabT8uMvqqKUFogjIwOEDOn+A89ZEC0U0nBNJe+xLAFgy+d+HcL5e3j
qFK4vnVkPuEXFwRnc5hBWbODk+GNuEp7doFruaCR0gWS5KGlfR7/ICex14zuoV9i462byjw12nsw
vVB/ge9h1S17zBY9JvITMqd4DwMLQJNwm0eCqKE2xWY/vXYLyqlrzGu1wJ1qjge9NoYpOWkAdagF
wUAZfPm3YUFDYXtq6RU754lrGVw7huzxlr1vc1batvwNhxIRZF2Es+4P8FSPDjlbYFRgcA5waBxo
OwJAFvlvNJ/DOVogVg3/ATrYnNBlRVgEQMOV3/IFfGVLzZee2ckBy0wG7zuA/rWgsnQbQLxIF4AW
riTrHi9QrXquWdsvoK3aFuEDqIRbGc9ybyP9p/4GzJVOIxmFesF19drFWoBxBIiXstmeYgfelwvi
y8A42iCaRKnda/toOqDAeKNCBWP2x8gsC53xUC/kx2gY9ryiUYKPSNE6/9ovfLGQFSAH6kIdQ5AF
gMz8A0aGK7ln047+dyGVqT+gZfnCL9MLyQymdHHiFc3n6+GcDX8gz8K6Kt1N05FhPbBCKPfR7Dgn
u0NCpWYNUa3s/g9557EcO7Jl2R9qPINwh5hGBEIyqPUERt5LAnBo4VBfXwvZz7qsyqwGNe5BTjLz
CkYA7kfsvXZxmYKp/QvhUu2nlby2LLrGgAho+liV7RhKWL17YVnE53La/6lAo7DwlVbIMUR8TEFm
+1OPeXQ/4Tp+GsXQ4P0vmCNFOHL/sk1Y0fMZtgL8vi0i874NqsO8Iuespgi2PauST5v9HcsXbWUP
+Uqr00bEFmgl2C0BlIRmpdrl5jR9+14T7Uc7ARCnOjqh7h8cXs2K/S/uO4uLAlpelwyCfuofrMGK
1Uttw9h5lvBWNpqPnIFZ8XPnlo7euiudTwRtfpuuxD4zSeoPggXg1sdQ/Xiv+2+sqTBE63ThfcVm
nXBpNQ4gQLBW7SnuzB7MKC7sO7UyA5POj84S5uyhX+mCORm5W4lqoAiFEvlHYI/DPdnQpP95tfoq
VkrhkkPGpuExXsmERwYlfExJiah2gw3c0M1BfzVIFXHs6OZlZm74LC1wiLkpdViINiEyHlhiArEJ
1vQ/DMVhxSlquZIVlTkz4l1xi+YKXiyZY+ltg+8a8Wr6MQ3lbdSN5WXF+AZgssb4KbUAODrtaB+z
ClZVvIB31G3qX/2sznn+Vvwj/4hzNnvP1FP9rURCFbYrLpI3dsIjqX6LOPrp2uRvuYIlbQvEpCuq
oAoR57Zh4oKgVJ4LMGLFUqp/CJUVoq2PYsVWKm5gFodlr66aGJOtCixv162oS/IB0xeOiuZxXkGY
wB6dC+f0vGuwrT+iRhx2AzFCXyDfgGh2K1kdX1mIVxsX0aqNKmOImykz/PO0UjiLxIvUtlrZnCoR
XDcrr1PP9XQuVoanudI8ddAPd+1K+MxgmKFb9Oe/bTcEYH9XFqjzDxbUM0V6yVZWqL2aDKyVH4rK
8GFZPoLZIvhZ2k32aiZec2lnQAEjFOMX3xP2a+Iy51zk3F3rGBS3aVT9xC4e2YvhcVxvpGX9oyS3
ussM+pJ6xCw8wtCnesfvxEA3yBvrGvlECkS06Sk4FjMG6ox/L52gvCGr8jm1h+VFcHt/FRrR0x7O
QPI+OORCcT4ltzMBjJ8E9gaIs4MEOzoCj5iJ53NGfOCOVnF8Rk3bfveATvptLfL6z5Apl7y/bGoP
TBn0o5XJ6iYADRha+Ky/Uw2TERW6QLDrtkeWAcPOji377JC2uiuFZz6RKzJv6yT4qWNLXWx7MrAA
QPrYIjR2XpjmIdPp8ZcQ0z44L5kEpr3FUeQg7a/VC0ElLELTRB74OBJShU19r5Qe47CttXiq6qC0
XtyucPIf0E2QkVwlIyR9NXKKW4zx1mMi8vI5VUZ8u+gx3/csul0qHyMKtc/8kmkMO7bVzF//RfZK
TgdWw4HxmyTSnDDK7LewhOvdVu7sjhg+ac1nU/RVSNrzGqcS9OMf+B4W/L6eYBa+Rs7HucTW3k5O
/9EHcjDObsPseJzMCSwcz5sHxhPnn0EioTbVy2ARHoIpdkD7PLNdIcIDU1u5qlyXyUxOVqeHsKz1
ARGt9dDCJ0HDnCx/dGd3V7EUlKykF5CtO2CF+iEA2zhl1tR+qLZ4NsSQhyLI+zNrT32ZO4pmd8pR
k9sye3eaipDljjE8Inz76hKSiiDDIfrKGplDGkbxyvdInCd+hr+IR3Fum9EY7HXXm+dGe5S20/wH
CHp/bup+v0TJG7q6NmyXdgUrdNjEhvqkAv2N529mmqzRNUz2sS8Sjk1Pn2oPa2VCusOulKV1CMoI
FgxMaYTryZtGyHPDrg7vqwNpHgana36g33SuxN1twU0nNz7J2k85Conn0uAAsiTTFOQLwaZTExYr
28BGQGKRm269OfZPIhHtczKp4LGWo38To+Q5cDxmfxn4s6KY5gUpHGfHpm6MAvK16YYFzusL0g4U
QkmNLc3wm+auKUasEXNfEnFd2zo/qnSAt2+XXXRebEc+e27QXmM1d+++O+OqiUrWF1tiTEcC4+ty
fDH0xIVQsutVvE17X2U6lHHc3kWFDOCLgI9mkRIkm6bI818ikeMdun28iboJjl4VjN8jKHb9pDHr
l/t68F840r90IMUdlhK8FR3Lp9Ca6WSiZkbZoIOboY2mR8bpPptjrGOhBObxV/vm2aiIXkH8yX9Y
2Eg+D6jnNw6RmbdYysrP2nO7LzaxJWzZJv9KiQYJ5yV4HMy65O631VNMmY/fsDobU3JYbG+iJ6VN
3LjoQ+5hTZI+D4Ea93GgHggubS44rn4hZ5B1TG9EajRoeeLt2+tqvtiJSdVhhlCEBkjM5c4rBMk9
tnKDPawg9Oe6mZYDQAqNp4u3/t7Tgd61kJhoUgjc420Q7Vk0Mv6Y88C/rxe0qmFVoBXVNZDfXeyh
JYeuy8hBcGf8GXj5HnTdlc9dibezs10Wa5HnskARHdlpEKuK03pSPSt2CX8CQ65O4Sl1zZ1AMPGj
ExcUdUmhk1o9xpEeVcp16lhcb2UwkPIwxZq2aA4wj2y62YKvTjl9AiJp/on8WTz3cTFRL6Ht+inh
8t/yXNpX4oPcq8P5thsyfzx6qPBANFtiOsyRYdxGxJRgYlPlldMUNHvQBbeB5Z5Y9ryZTrdDOhUf
uXo6KBzx6vVn2sOhNBP6O6SD+yLdKn7TyP94sFxgssLZJRpVIoXvoRoNffCicTMkweoH1tW2MJF3
AvnfgsufiA+l5kJeJqM7BgrJh0L9eelQmp0s1tAgGso0jBjx3aVZtEAzs4d7r2JlybTJflRWQH7A
tFR48eN2HwQeLrU+B8LUopzZ1cvifEWk6T6Daq9+lZ+kFXS6iPQ+v9I3AwjYdBfXCQELcCeov0eA
/a9OOfRnLg/3sTUgAK7WVBnC3Vth9Gn9PSkXNDHnXrMzal18pF7KOFKB/+mNjhVQLTET24M6Iq5w
93wb7VOdGS1uThT9L5MYI1CtaXlgqKz4plS9t7R2N13rfgdmUIPQ0/1hTSk4mfVAdZLwlONmHDpi
WrNkm6Vpcm9mihwrhAAtCcRD+om22ZZ0A27+akhruRuS5r1JEP+jv70jvREDjKJQf7EW6AgcSSK4
5IoEgKztt3PiVc+jR7SBnCPcfvGSsOLxCGjrbYJZTdcTJzdBHOX3ib1lG4nzrhKF920VjG3Yq03g
QolJRpNfI2FI2+qTZYX4ifTS7dMxx6zuraksprIHHOAivke0hfO1G9LbhtnCYyPdVf7sOUjkej2+
cpvjwasaHK9LN20Qzeh9O7juIycU/Bos7AhhehJkURR/5+XcHb08ogusHf89N+QjfkFO1JJjHiOZ
w1+mzl+Q1VGSlnAzHD8iPyPuhPFZVqn9hzUIDMZWEMG9GP2JO5/JRVIne5bqi7WpXE0MUTH+pBbJ
HtoclxfXaV8zdFwqLyXXanKMBlb2C55Gr4jp7lSwtz2Qu05SIzeLjRsCi4ofk3UOoxrf3jhDC6Il
EA95VPyNc689OIIvRBXT/CNANhNEb4+or2uDLnoZnlrVgfkng5UhjDX9YRpiPpminj4M2omDweSc
KrcyfrzZJOXTq/62ylgJ4Z352msWlkiA+zuvtZNjW2QE1Ku0uitriiq7cDNYmHOJn4mKxm82oyGC
X56M5WnhsrplItTtWYCVDwAz+7BE8H0yXAzpmT+YEqRSSzwBMXC3OqinUxeLCdlAAlCAOIIqjCYb
jYEuklCMS/dWlIs6kneAN5ddQbZD2qie82VyNnjxEU0uqIAyBCsnwh/sB0UkYQj0Zfw0o8UjQzKQ
hOSZWUvcRDAAslqQgvYN2XdoZR9Tvgkfd/EneS2ADCrF5CVdYXumGXdkyNXg21t5zZp0B/1yl03o
O2EtGBd/UPLGlVi+BKGeT2Ma5JLCL2Wwas0+Q5jIOZWMXBGc9HFzK/HTP5Gm0FrkdxGvDaSG+ZmO
6KVpd9CEeJH+5DNHOld2t5zF1g+FAmJrPyMxhV3ipm28+egltvgl2to/MC/tDwKB/3OMKo73VWNG
XhLqbhzE/XxbeJl/lH6GVYna8jayeYE3SgIbz2hB9lr0CPuGMlDEFLnP2mI9rXOmV3LCRet4bsjF
wFRnQsB5KKe4OCqX2QmF5LAn7I7IWSASPdTpvHroA6xXvZ6vMb4w1r9Y3yYTqKMzCALpNCCeuBl6
wrsthsgxGcFgx36HALQ268r5jmSzZocj3GYqxw9mkZp0noyZFfPqCRxzOoc69uxr6mroWgkttgm6
r90IyydhNFqwhTXNgn7XRSK9ODmJrCOCsw76Get2f4i3tBwSLk3mHJxMjeeitMpTRJu6Lu0b9OuO
AfrKtBiFOnNINEeCu6CrnmcbT8t+Bla5Qcjgsf7O1SGyOhcPoxkOdu6FTjJYF7JBPAxvrnXny5Vp
5zA3TNIVmeJl7y5x2BeDinsH3KAJ7YUEp7x0seanSAT2gC3GO+gjFtDJIXjrR6xTUc9cEgk63Ms8
tBjUMjjoDDYTKHagSKM8HG8KHD1A6Kaavijn1qw9VHhz44Ud87Q9GOrxOWJysJ+Mqto7fWEdysas
CHBCpTOks5mT+sa2dWs32gxraYC/rSYxo4RffdVdWuk3vxdEJmrlMBIq/Gw3mdJ8W1TpHMnZrLdm
oeK9jPJxJzsG/NIYS3ADQbAsNCSu/e7Ymjc0m2LrJQZuOYe2jFeUBm5Brqx8wWxTOF8oF4ZdAY/y
uZyH7Dun0Pa50+FtucZof3YEcq3QPneE6iJsql4G/xvIpMN7nHnxlWJ3eMsthZ4mAsFJKJGl1qli
91Qh0Nm5CRSwqlf5czKU7r1hoTdIaRV5gjjeer6brQGbRNHjDhIcReN3f0uj/4L/G99ZZiOeK2l5
19SJ8xcw42Zo6mTcGSPJRiY0LBLFZXpA64rcsqGfW26jisYIEyCyuawSd3kmiUVJDN7MScPhSHpz
OzdZSKXfhGgpxLGNR4TAYjY+F3sBDyPasK/d6iDYjD7BdW+2VuE5OI2QnmE35JrsbLU1vYgYBDzN
l8aN0nvbKIuQgA+sjmOlq3Mk8uQBT7F1cmDEHHvahV1bqQ5c4wpGHNHyOZZT7VatTBuMYdZaH3HC
29kpFYVxqnGvEVZ1h6adWM/Z9JNbbc9clE4VvUbW7AFJKBvm3TXTc/yEwHRI3shiIJVImLepSnKQ
4Hb9ZnR8VZwyvXVGtBRgCqqb5ilL3IE3uZTFYzKl5ZsuVfKsJmntyUcVe/jly2obUMi8VTsKxvN9
pu4mwwJOWmjvzeLSe4yYnDyWs+Ko9h3LOnaF9sFaFWZzzXPWB8yq+q8ywYuDbA6su9Umf5A7pC8R
iORr3ZFYgYvAFXhGl/hLjF12HePKqrdLGVRXqFOMUkdRszBrY7haPPY7WxkENDs6MJ+nyARQoQwz
MWAIW+p9mPPlcaiSHLjOBDNJqg7hHqPkLzx96UufBljcbTLBsEjTCOheoBx3tVe/eIGtpk3QVB4G
v94fjlntxS8NQyFwhEnMm1p79lBvyYaEnq/dfA1I5rbWGkK70aZNDm4oCB4BuLovXK/JkWiZET9P
M4t3E/vJBVCwOEmoY85GZqQWwVV3b1B4MtHMC63E0XC85FW6SIIJiHgHDrgRdv/SDv1XEYm9KTA7
+eTSk6LpV3AgBnKbMP0iAulc95jk5Yua+vg5NdvywcKE8sRoPboW1CIEa6gwTRzyvJayOaZ4N7Y6
hXTv1XeyiqKHdrIHjPcZT3JgMXvWcjQgbjBURhA3yPIL7lyEwSF1FEP0ojz1Kna/JTmB1HnTja7Q
iGMaVWHupIDUfGPYRYa1PPpONodMZLBkEHOrbzsJKW323B8gRFEoWWruSTFjjGc3NPpWFvwUY+2c
+SD1dkTas0P6hBmlofTPurfRZLnjZ6o4tzX2FL9yt1Y9tWf2tSDArAjlLZV2PuEyFSsb08qr5IaJ
/7A3qBcOSZsZ98rg9LcICKi2dmVdiq69ODNtmc56/2jMlXhah0YEDVTynq2mtyVrbwnZ5XCugwm+
K4m8P8PVXzXnuK1KD9NgmVjPg/Siw5DgLOvjjDQrXGL3bBTNkMYB5aTjah9YQW4ij2s7VJW6z5lP
wO5D/J96MmMMj/adaXhdhy3ymienHa6TaGZ3hw9yfhwERn8YtHlX7Gqjilq8UD08zMLtHgNsNTck
wM43Qo7FvoHuhi2mrLaz0Tg4OK0SYC/GjZEVHoQUuyhWsrZjGdtEQWVkITKPDpWDBXLX7qikMl9d
kG62n5nZzA982M4j8v7qMAJKfLWXQQuQhITnNtqO3+fCkixaSMMKovS5MVRTb8A3o5hB2E4WnQPR
55qQ8IZPzKYp284zcb3c7PYFDWFwbtpBX1PoQtjx/Dr/gwkib+h7mBxT7la/xuyQXtHCNd0xtY1x
vUNzeyozsmG4PZrbQY/6Azc0dulKW9bnXLB+SVdRdArQ+F755JVANFrukEibMOb7BVZENjQ9Zo86
uPTSKlx8teyNUjfrjz7reLysDWapIrA/F+xQtMpk3Rz/TyKYdZNch0QBAx5PkWXfeUXAAREjU92J
gjKfDb99yIim2aVBKfdLLbsngROJXsbssl8+7+M/Wob/r2UuUq7qj/85LeGMOPi/ylz+76/4t8zF
sf61KqpW/R0LHqRN/0/mYlv/coW9SuD/u8xFuP9yTNQngQCR5waBDeT73zIXYf7Ld/n9PCEsYbrk
KPwvVC62LVYhy38KzGDL+67NH+RLiZwNuct/U9ClHnRW/hdxj5suoDz3S6S2JjawoDDmrxwpPG8r
+XfVTDW5AyElLiR694yqMlaudqSpfIbm5DGmPtdx0N3pSNTnnHXU++z0P5FZYR5X1A2TLPuvHr/1
RroogqEaMOMGEUDDY8E5tgiv+xw8v7zAJyg/Z5atAML5d56ch3dc5hVaeje7Zeov32pS8lajjHNm
juZuCXZ13mAXe+/VYpecQHP1MvITPyj4E4814kN7g5lJhJHrwKkx68U+cR/LM8np5gWEyj1zS6ME
n8UIjEicBfRNOnJ8baTqMR9Lzv0beiV+kqTr3R31BR4h/B27RtrLL3kE6B/6FmzrksIHD5K2eW4S
AVzWGeQXBRtUBYP01L/aFDuNMmLrZgCOjEr5N5VPIUU9P9xjeLfDbh6iva4wC26mtPOg6Xbum7ah
VWPgUlezSIKj7fTZEQRKve3kRGg9ETDXIBgJLs+l+ZL1dh4uw4whlMX3Apcpq5HSKic4+16RMtVC
ixPaViuONEvIOxM8YQOX330GAfGoOgGl1qpA+WAwin6KXPZPbVLND8uYek8VhOEPME/GsVtXr27T
NcdurpJwdkFnJiNdW186SP0ThmXh0M8ArQfb20/apLIwNGkx8Ktm+ybJzHfW/+3JAb92JSzVecr4
9NpNjjT/sJBDGNagUBMqKrKZYbJGkGsZMOiT5rAHNtOaV9fJoFM7wdb1xmbnx0OANwLriZ7t8i0a
hnfDHaoLcN+eVX5OoGgM9FyWGfyE2MXTyUoAfh/lAbFsGcWwJjkZ9Hieu+VNZVlghQp2YYwzaYQa
SKaIom/bvBBgNwznQCpRG5rIX7cNKRSMXfFTzgSibfAPnkdWxaE1mWA6HSe5QDwCxRi1DDyKjFRO
rxgvFts4hIeuczdVkffMleScuoIOJ2TJGAG9AlmfQePB6zJW5i6GDnOkQGMvUNy00D4R5aD5SUuM
BSLRxDuRurQxUWXsmilttplP3leSp1jaK/xvJDvtXNrwu2Bs/oigNEOhs5y+X07XEnvzL6Ka8Rmp
Zf3QUcvhCil6sEAuPOl2NosHhyARnKrpcI0T/xyUw7jzovYZIJj1ncvorXYh6qCcwCKd1xGLdYhA
lqYnctjI0n3VBjtcSEyAyDo0/wLKS9n82kw6t30y3NAJdXtnzsvvBmCSamBxOwlCpMkzh3u09A+F
EJLa2rJp5xiz8te57Rkc7Ju5PaCiJgUEpwY7oA0HcbvvSsZPC8m9gVl8FWPAVrKe7A1LPIcFbaxu
xILCLqbWIjoTspw/q/w9H0h4MEzd3Re42o6AI5rdtDTjBqw1OeNynHdlkycneNxwY+GSwxRNXVxL
tX1cirLYeQN1BggeGGmxGW39mfwpwtY+WXq9xkOLYywLpm3jgceQ7It3tVvYL/xK+5Ay1MRN4gWP
Fvb1e0RAv405OjdyCEhIlzLaLD5bAsbXJCZk/kc/5hoPCeew0Sn70I8NCcSFWu2y1XLvF/oORZXc
wOKGhSskEbGWX/w6BmuhgEg4SGGu3iH0B35iopNrkcmRIE/uGjY6suYyMP0y2HsaxPy6ut9XlfYQ
GrEItAh22Avy/ViLpmwU2GrUCcYuwWAMJF6A6oYWCsFP5kNRB5T67GGc3bm1++amcp9EElygSY+p
M38inW9+bRK3xjnLNKsO+GB1lyJycxgjKXLr4zE/GHPPFNGOTwymEFXkZLgbI9CL2HPQWLX5k9sz
Stk0S067XiVTgKSeCkhPqIfyosq3GLvJqZKROizCb55khA6QyNxgU9q4ClmB2Oe0842J6rAGJwXK
nHduiH8texqco+LV5XKnO51kOuonCznRwzgxrbgr2sndxWQInAsMRjcdB8RnuxpQIqf6QWTp/kYk
EwAwoihzJnKCPfUGNs3EaqZ3bHlPUd0c4UnyFLaBQw+QgDQCUN+nL6ya0nXeSO4mHrYeh/2GwSJK
GsrlW8dx2ALSHP8Z0uotKNobL2fSGxtEHvROku1ROxHthfAIscorTl2wJIGPMXBOFnZ+lv5hHVwf
loWsoJj74U/cJcm6880f/UIBxh5tb8slq98bSQxvBmakWdBnpslUnsEr/DVk8uSx9b2Xlt2EsFLK
k9H78QF7e3Yz4XhB0RJv4dFOR3vkSCRu8xX00hNL6WdsrGgLYoC1sbJfc5f9QOCOrI7B3gQKXmMf
3CF5Am9SZt92op6aeuAOllNyLSyg3tSzlChe/4SX8afIjPwDQwv+qSDYNkUXbGu4FgdyhQx88twN
EdCJTSvnB3zm/AR058dMI7WIe0z7VVZfAS2/pXxYr7ZgEMImFP4bM6F3FZPwQcgJ7rcxTm9Bx6UH
p9AGXqfevEPZaNwupFDSPUgzOKaR0T5J1uJfmqyRM9EeNmmRCGOp2L3D3M7llZJO3VtmsayMQyJZ
9Crpg2NVbHvQz/ul0v0V5qF9igcPi32EZiSVwnlIkyE+1xn57TbX6LagaNzPneQ85ygOYwhmZ5fL
AR5Tbz4Kj1Gd0A1H+zz8uo6mjYJbszG157zYAfvUrreyy+KxqyEPCMvhnOpbfL3zNqZYimCYh+3U
DweTNBysKvnv4GTudkC8ozDkwNvqZ8W4a9LqIcFdwqGxSG9vDBWQHCJU3svWKrDAqVM+8tYRK8kQ
Mafcqm8dPllHE3wfoQwKuXxhLpg4LYfFc8Fdo+dKbW3clFg6wkClb6YZ2YfRT+MHuwxgiUZZsMMx
HBKm+2C47C07SyGm4TDath65BFs5cj1Gq1CO92s/MsF8EB7mFD3Mw1duTNGNweexd+vOekB8Ze1q
RIfnussgrQejuE3gh98uE8x1GRsfGOxY2MzrZcIT5Lv1ctAjzfkwRhUzEYqQhrIDF7HT3GDfZpCG
+wbeKyjU3LX0mSEpyV7ELYa6AoBX1qtNyuqb0Og7ASmySs4zapd9Jiax6bKZX9vAELS6FEGF6NNw
KYAD0vWX4Zh73kMz4AQfIXHrRdS7hfv4qzK0v0PbEj3bjcMhZDBYi0Br3WpPZS+R7WP8ThFfYLoE
QQq/hO2IOTlPriu7fQ/EATNYDj/Vlljr6qwlBmVKiI2YiimUwYjDemoopwAcnm3wQm9VyR+QZ4Gx
E3MybUoXtEM+SWYDc+2w01pHapJPDAQ6TC90mOTJGh8Qp5OtO4I/h8NXPhe9/irUom/mwQXsmtst
iB8OOpRrAg7WyhXnGc53jDiZPRcjJMcoQCCT5amJh8i3HzAysxQtFzQZg1gek8aorhYPFqH1JAZu
2nzE37fqTQ23akMxTzvMleBULYfNVFLuZyshOyZNNk5s0pMjKNuLNhtJRhL5MR5sdcFYW9/2RJbj
ZlLOsw2+FzZMZLN0G030dkSMTA7lWd3br3EBYt73oYEvmOg2drOUaLY4qnGaJg+coshtJWU6mUwB
T80RjY2Pagq0zp3b5XZIqEV0SmLlPDGhWMd3rIDfZ27+O4j+P3olINWjXHNmSnWXg9E8aICS+Fwx
vt97cowPvQzmryJuf8hbSN7n0kTcl9Tzt+cn6t2JouomWqVD7kydumUTOJ5U4vcvvc6xL9W2eZOw
redRJUjSKkbvHpIjsBfHF29KkHIwEzuPglsxEeq1Jjvbd4zkgQAV8Sdr89plO+KlYd4m4tPu1HIE
qfAM/uOFZxB1HG/+jZULN3RajH8YIUeSQzngoOoPLfqScnlJRX5RrbpGpu5DwVu1UfAOIoQjt9C4
f5yJmoKH17uQxEDTwxvxUFp9QDOSw67x03fDG25mFBYgdep7lxtyLwSUjbYb4bw3UrDWNtiGJcnP
4E/L1RIV01UZLN//bO95a6pDBvrs7Cf58OB0gpu/cZ4kv/2WdLzyhH8OFMIQmS9T3vUfdG9k1+VO
9GAE0cqDxoAq4j9J0L/Prui3Q+0VW8uRzZXnvWK+s0Cf7GoWcokVy3CwivyMf47MoyGIHmP8clDR
RnEVpatuPJNjJ4DhudMia49+an0R/vDtLg24bvwBN0tatcck9R/ycez+TpOzizO72eikdkkvLvP7
inHSnayjPkQULMGEzFyurM2OUmZqDzRYXkXqSGLCmTB5oKhqYFtRvfEjcJC+Z5svZm5m34wfwHIb
nSEpLHrn0piT9wR91T+D6/3DaG3CjFGZYezoL18009ZCKLPWcBFhOdTgPd4qh35syzBxvjCtm5Eg
W8NvV7AW2E5ZNgAP4AKaJRdwY3dJqFG57HpBBEjl1i1SHTDGsPmZAS6Bc4eex9nYBavmDd4tl4q1
FKyKGvvi2hmiudw3XxtYYQ1rGMenHtETUj7NwkDEEPa3jIpHsI+I4LHFWows1ELxNSzt1u2G4pQS
rMwgPjXyYmdRpLEJqLrlkywQILJ2F3Wr1ad4G3o280iQRBCacTGulLOPCjzDzSKjYVuRyrvx83o+
ExfN0JpgLzb7JB8TJt3djmTqDmRopKl/NLUF2Q6rRolEw3RugHaat1MEKnBTMhpE9w7u1NiimdP7
CLHNfvZYo218xOofdZU4B4ENBD5xS7jZgJ/Z9XJ5BDMKWYGljkd3Gjt8e4EBe16CJ9yQNNnejr1M
HkyLceu5FxBYhxpGFCGLM6dJY9xFwFlufPq/jZExSHdIPLNZEp/MSCF29OcMwMLQ3/cJuVGx5bl7
euArqbKsjgtIvAKG4IGNDhTTJccjapbZTjrqtXZYY8iOmzC1a/vU5E6PNiCaN16f3Pf9Uv/6Huul
oqjcv4Ga8Z4jtztgvVkYqSOHWRxFwm/V9Gh/6/EOyxI5KRHbArJgHrxp6iDrI9KZWllvGW+e3Irx
q4Y0QTpo6ILA41Njxw8E+J4is6AB6QhNl21xlxfxERJHQpOfshWvF/SsbRpX+0jI8iID2Cq1L3a8
CkxbXPqox8JfWVqsUfdxP0smw8rYklprw+AmJITNcn+pfa/9Aw8eg3dMbVLIwtxNefvURTD4QN6B
xGcVke0hT4yv8LrscAAcfGjxCKAfktr/g+SIF6Ngh3HKaQwgAKfl+N0Nwt3js6AiaViaKuLdGLMM
49ae62bd8RYLxTElr2HUEYmVbcdH6s0npVr5lCNNBSY0a5BwQGLedZ16297nT2yS1jzHXDMX2Arq
0xOZOrTzkIKFU/LkTqT3JZqN7Qb/KNzizMtexqn7KXE9tRtvyaKNqLsK7mTNqAIYq32cCyik8DJY
ceZ54dXbBC2vvU3YedxnWZz8ReLARVcMcfDIEIEjNLa7UMg+v8mQLGytFejbW4pWMdMtfOEkM/7m
ynMeFhIRfnomlrtIWDwOEEMPeLjR9gn3rZ9q1tbwPkEWdsVd5xQ1AeSueGZJdlJORmJdP8HbRCAB
3IogNB/PRdaeWxMqcV8Kd7MqZ+/LIYL6JCtoeFBmaO+BRBBEgLXMJmPsGNeqfnDbGOQIiRonL/aN
bzE5pHyIJb7zF24BPikSwxxsB96pGEbU19z7fC1Tn7PfaYLvSisQ9B4r8E3d2ppcsRrdQZcQalJH
LjvGxnkpzF6eswgoEkya8t6yixkfhxT1ZlxG56nMK1xoceWKb/hcMEb1pB6Aa3WAxBUMpb503VNJ
Z3+p2X0dwAnMByXVISOK6tbD+XJPmAJ9QRJUDMUyiMJ0h9mcXVBp5Xsv5jQBb8xclmS2PVZBdgap
Z9ZXDTPj2Mt//EKq2tM8RIfZoTJT9ipKXTdCmUGWtSNh6uZGOtwhLYnuA+L7jn0WyUc2MMQ2J6Z3
zcZ5CFs8TZjQbW9nWll7E8dJdSQYV98EPtkjI2itkCbDOOR9XNPk9fFE/Yw/YCC56B0rHFDxFtDh
qZpYEG/7qLEuNhlwTz7Ohh/q847kQUDR3lBGv3GKLI65l/TOBLll71HQdWRnxCQ+IlPjg2Uwmujg
DemURdBL6dzmakofLcuPk21joGkr07w70sknbG5m1txQG8z5P8g7k+3GkSzbfpHlgqEzYMoWpEiK
6l2aYEkuCX1r6L++NiPrvZU1qMEbvxzExMMz3CnCcO2ec/YBrBhdiUYcDBPrvT3eSjWjlCpRqghZ
p+g4fFDenLNMagoTqjWV5hLEFjtSz701ekWHWUN+Wg8DoYqG2PLFRk6IV6QWrWs31vLUGobPHnXE
XODUNaWWqNvWvbCTLIjMUnw5uOVezOi7ct0JqkbkbHAaQeAFxRACimpDczOjbD2U5thdBCSCI89G
rIA6Q22s2AMec2FH58kLO2pIrPbBo2/2UicOqQqWWssqmejlnnvSUQP2xTtypTbcjOhKX9cArKka
j5XX8Ytsu9ZpsyDmpaQcr05CH7eNC2o9FekU2E0zkX1hPf/lmHUSANgyvgam8XDLNv0my2JeJvAy
8Zwv9jutVss2YT/BtIOSvwpHNUNKrcCcOezvcPEP3T3OKLUC3tBCSpX2Kkyaesub8kVLm47XApCT
zjlrsCfY+8Z2Yk6ssn+mk0UHsSU19xVuEVNnGucunfR54DkiHhX2cqtacpXCduMz43b8ZCYJcJkU
yv9Whkb4iA46btmaUbCAgxc1sewfRtuyLia1PN1K6Cy/xGySoRHOyL/pFM0feJw32OEIIsWZ3YLZ
ahS/YtbZj1cn/X2B+/CzrXzqBPnfjuSotW0mbgM+LKINtt3+wgoOX1samwDYLKO6Lu1ydpealdAC
+lJmMH0i/vmORD6AGtHRPurICHomLbFWhug6wI3fufENu0Xv3pQ91Wb22v5jmGKN+xj1jYs9csHV
JYjtqiHByMk7c6sJCfAyyqnTYyTZiDDTnMucaAC8W+sLUMT0Br92xkqR0aYY+UkwEZ7BikQU4yCL
5qNl+fAH6YWHrcMS5iWu+9IP8QNtz4KxUdKuVvXLxk3zl6QO0z9uG/cPpFOyfVEjmUTZzZldLEz1
KbMX7bf7KoLNbwriKXlbN19xYsq9qEb6P82e4QKQBwaGagTqX/BSKdp0HydS7Mcav3E2wkPKpBVu
0Q1YuxW2E6TVWJw5WObnwnExeRcT9hzUoHWsYDDxI3XXCVe2wElihGvfCXd6wdXSYrO8i2r/BmiY
b6AN/l+iKTUYvMx2J5HGV9Bqht1YxNkhBKZGmLJt2aJSBrAb5lI1a8QNNwnyunA+knnqTqmD83jM
HOM9x3WyMbWN2cMBrLKLiavSnhZ112HQ5rlVTQtG14qOWB/NlCEHv8Hidi5JTkQEqGJwsxV8qnLT
WTn3e+5jv7BYlqcwB+7gZpQeoiexJ7BgyDheF/3IpP2pZqDaoRlMrRcAduHPYjjJ1ekRp5GxgfuX
Jp5CQagYry8rfMdU+tBzf4PxkrNCXEE3g32autBxb3DCMwpatYYKHLHRgB3zi4nO2chcOvt6zn5c
od8o6WK8cFGMyrXoYf/1y6z2mnTlVjIAXljj2XdQwVEZnHwnkuyTgo+/LMPjH6D7zEg13+JDrtg4
cVZ7A1uXtD3JHrCuNbUzGF5vOZNgxtSauHNtr4XnTcY6rjNoVz4DfN205cdUetMuBDnz2phZ9Noj
qO8Nexi+ElDYCE3YxkCRpqNCpGnYHVZQ6SfnJqPNBBVR1T8UoCpcBQZxqTlO6PZzEm9dD5J43pKO
UNTtdgZIV+oN1RhcXeFMkVGP3W1SIt6s5GyzdrvZz/uxg3dWFMPBMm71Uq0fk80va7qoWY9QIWdm
VKgaU7JtceDTe7LIJagNh4KYuekvpdPZgR93zn2LpHJ0SwbcjQHEMcdpG2YPozvvWoM5pbOWIaiw
OtNGMZR3M8P3liJNY0U8JX6uwtwKeFHiK3Bo/wJkqJvvVgrr06wqru4xtXAoaWQwWYyNWbZqh8T9
5PWmtjnozaNImgliIDIhLZKSrJF+bZUHwxgp5YNKravhkIEvyfG8iXqxHmU3w97SIv2IIZx+dBZZ
krKm1y5zzOpOi4HpzozaB+ISw5VAYELjJWQ8SRbL1t45awv9BprKQwqjH44eQjYrbxUI8qfFCunU
Sb1K0/sKdG+nacAhx9KSTKd3kxwUHwt56bIuzxHcN7hbfN2j2KqfpTcveAszdW5r7MSrtGZQHpLu
q+y6x8kezLNnkevz2RNAfuQ70a+mPHVwh0TIFfCiUfFYQhm1c26yNMm2rd+4f3wO+MDk+qtoBwIs
yq5r0fchJYTwvceYYKuJ+lYD3NtPPYYzgMI0bQSt5jDaOlXsR0GWguExDGoVkt6kuaalf2M+uKbJ
snjwac0gOpHOz17jKO7ZvbVpVFw8jGZrw3XJyr0mI7rBguJsraql70WZ9n5y8pl7tuNtsgRj2cSV
a8M1ET7gggJXORZ3AnYCDrmwbaE44bJsbIKmr2MiYDwjxtg0KI8NBGMeXnw6i5bEEnHv3ldcNTZL
28r7WoYekARzfp0zMvsZDV3c5fnrV3naXaJuwoPUhaRZM8SlUZfhi0tEZkOR712bDS9go/kKTOG7
PZUXD67nNvPEXzUgNdgGyxs8mKn3APX6zRoTgMH0U9K73BNtdQ85ui1yAnKX7q12H2Oa2w62IG/G
25ryRV+dY4dolK2dbt301a2lZSYlbJGo15DR3aZuHnva5l9xDlJTNFW3BrI8p0Oy7ayDKf0nC9rX
GnxItKWr/Hka23o7dJqvhnS9VW/zhgL1gOBH1jfA8jBstOUvt66wW9OwHIzPJeufU5LvBzfs4p/Z
tPxtZDY/EewsrOTMJDgGTeAVWJdvrIiUnsxsHPYmVbK7ip9Gyj4VJpO3wCJU9GrhtRJ+wOeRbLJc
SJQvLk3VunEQHxI7+vQWT277pasDxjvg/4PzbrDi3LGBvkU4MEqTZbvvrdD/i7gH2XjqvewCgkDa
zNydzE80HXL9Wxz7KMkWbBJ8vlSj6h6dPcY6jy6rEdoC8szouPatQNHCcfibgQHHch7pEX4wm3gX
NO4cyzWvrO57Vsh6Tu4AX2VPk+D/5If7SIDBI8MDBMNI85oQEb0APX0VB6/29UkuEJFbf8JXZyws
bUFYDls8lfuKhOMeGTO9J4aWUPVLHG3tcWJ99ZzdjGFgCj9RemeIeq1R8cjN5A3CtgpX3uy2AeAn
nj3fa9x13yfuuxM6Z441HZQjqFdsr5oGVTPumweDkNKqrtLlzdb5bBK9jZBNRETJ1M7MFt/YzCkU
/e0C9vlYS8+BeVKkTKu2tPDlqbwNz27vEyCKiuZX1ma8n8asp6cvL55Qf0hZJyoXv0XCLOqjAyz7
Bjl7ZnfHXL53iENeQWDq5sxT1TWHAlDjvUHUhqtv6kqKjqZu2/hGfNKliVWTPdTS4xOLPecAjkJu
Adwav2TNihfsTMaJdqi9wQLgJye4uYKbM5pMzPAzQEfQ/9HjlNmEHb1mq8RrKL30Qei++30S/fR6
GGD/OVeRW1xVbnYTr6/cQKWVicgdO6eGWrtvOn2og1x09Eems6kDv1SKDVHEHsoWdDE4yvhtwZTg
/B3YnYxuvCOisqzbkN4KqIKZg8itqF9VhjUGtdvKzRQ3uB562BFXM3KSCwq+fBlCO9w5ktm5wZnx
6YRT/ALdDGW7zlOIHh1/hYEGu7Ws+KycCgCDmYuvJp0+u0UD7ibBySw4zXiaPQ0oTvXnyOuaYDac
cbPEPQBvwyGXZxr6Tz2oCpzHYPyWMfEtWEbGzmfrlx/ioSWclPrOdE+HVfs3LanBjpwmehG5XPoj
Y0HC96Lx+TrlcudElfEd9SNgCCgnIXsS4cw4MBTUwiWqgTR7lGYV5LWSmsbIJNwipdHblMEyLNFq
AqkWCjIIFqxAbq9GBTrDSKKtndgzTIDwH0TIMyam9lXPSxKgS8uAAbDs2dhg3B8YlasV3d72DtB5
96vpu/hihKwYqSv3MhrAWYCaAB+ErU/foFaXqG6Gjw4ET3keOd5JtoghfSwckT/EUC6oq475Qc3z
DJRz6h+acpa7xq+Hd4MVF6+K9nfsu19XpDdhcSlP/QTshC+Nw3Y4esMko080V2fXBmTxC7w3pHJ/
kREPYRzuZR2yGmJdgP/fSZ99wzSvMKhDuLd2jJsrKzRzVjPe6pc5fW69afVCr0on6ZxiIB5ezUg7
h9LW6WsGWzZidZrSLUWWYN2S3aHM1lYHyx5c1C7upUgj87KOscDvXXuwvlRc8XPwgZNanUnieZHy
aLDwAJ7Szsk15aV+HGdu/WFkVObGzdH4E2IWwVTL9wkL/ZkKP869pqMHC7h6UMKpWaNPCoqBEu9g
4r0OAffKaM+NlYrXsZ+K97QQzX4UUH94Eye7zhFFIMYYtRGZ+TeyanWawp4YZzaR/rfzaWN71L9z
FSJkVgIytVYaaXDd9oKZY2n9I4GhZDXw02aPgIt45Wlr6hDlF+xlofvQDTQcaVQwdpBw+eFj+gc9
1WjsVk3PQW2myB2mAaeJG28ThFBsfsDq4cuQcnoiRxrukiSh8hudOBgsOaHs2MoAjGQkZycd7a0e
ewOWcEcZC5oau/+Y9txVbjuAPHWn6m3J/fJQhRg3KowcweSQYyknkT4VTbq8jiNry7VYWHGWZMJ2
VJlzuLpEHMyymE5uEkZXi6KvC2WZRWBUvb+OeptqlKlRasVCZtq4IreRDEreCRmG2bd8Trtn4uFp
oAejvHMXL3ukytG57/muQ8RRNvl88PO839KN6k2gzUgcG7q0UwaTZKy+ndn39oCtsbyngoOI+G3l
rQqy2dmKUlDo4QAYrhaNLPeoJsnDMif1HxaSGMMJILMsLoM8m2GHzmgUPMej/R2S6X/hISy3kxys
J9XX6gfA9fDEJkcd41hMXGA9p6PgDJPgqiLPsqlkRZ+0D8vMErZ3iEXa3pvJzXuY2HiiNHwWPjT/
3qHYuko0e0jxVPsL4ni0VdNQ39SshZ2+0cxBXS4elUti4J5ezq+id/7BLw0DF+Bshhi8xAYXzaJ5
HVrdfvgevGmcLNkGcra4m6fa3Sm6sXcM+Qm5PZQA8CBdETiFwyVkVIL4vdFORNLa5lkkwtl7uUGs
u5bJsJ9dRzzix65O3IaibUFNQ8Cw3qxpHbbPXOCLk27a4okAV7vGGSPWg+HhlWsscydVU7yYXCuO
La3PO9H3EGBq7CWPUzjSZREJEhXt5F+wycTsoHJ5IlOhiPrZCV0uyMYrlenl0JZWfbLn3Dr3UHuP
BFPApi6zexZLUpznPKu/Le11O4Lg6ZP2dF0QaeiaHZ1zNyHEKR+hUUGxSXeg6mmHBp4zs9NvePzc
0U1fBUGfQ9c1qWQlYJWXAplnjYN+eE15+bGn6sgrUq8D58CjZdbrEExc7AMLBRGyZTnOhXk+DJU9
X3sXbwxAl3w35S4tzvGgm7WHy+RB+ogqKS6TreP4Jmux77AIP7XGU+hByA2KlsunKMn/mqjlIkeu
yU1sNClI2erfRLz/r13k2BMB+/3vLvKg//pJ/ics8Z/f8X9gie6/OBs9G9sQZENc3//BSrTot/63
Ffz/YhKtf93M5oZnePL2LHkAMP/bP276/zLwlXs+GTXIg/zO/xcDOfeTG57wPw3k4MYs15UWGp60
bFBR/Pp/sDRF05ULL7bl1HhY2GwqHC28WD2GxTKVa9MeBLpgjKBpspTjpiMozupY3p9HKlDupNvS
kjSW5oaAQhoUQo2nesjUYRl9qtnsKPVPWOGcv3z9zHVa9NG1bNrmQEDduzgyLO/HvqamIcoqfSEH
HzPgMHHwEu4YbEIevjfVF3ptpU6DlyNMd6FO5V8P+kAdeziSvQEFYTEMCzgIW6yXwWxUgIezBPPW
Ml87BhZzfLR5ukVIUUc8KyEpkQKSU8dCaXKb5LH2PW5vuu+s57BGmzIcGncpZMStXkV06i6+6zMt
ji6thZPNnrJUGzcTl1T0igsKC1GZ8tFF2A57ZGT2Yl2CbBEOBy8C5u0ZDY3DHHfV1upk8owY/ndC
uocxiIlc9Bk+MawC30ZHNFM4HtFa18vAU43m1uGM27K0wD5Se/x+FzMMLtjqp9HV8OIXbrHvDUFT
jkuov+xc9WyQtkZDwD+U0Fu/bVuk8zC7wSDrxgspMYlYICuxkFrjjvGWTksPB9L3b/6YtLgUydA9
eE3HZRBuRbrBSlbsQrZwd6Comw1GFndf+3P1XMEEQHFRxZ+OveIOJz5OsN4k92T31tFc0vSdoU1R
wUAp4V7GtnjEnF3sJ0lPG57CetdkZn4lIsw5vDSsa4UJEi22zPe5YpEKtTIMAZBQYy8JJklkqbS7
z/EFYoFw7T8+6Pj1YmMII8KYRcOmnfK8Oxgu+bBDbvBuwQYNGslomaXWMjHMcOUTYv1Mqwlh0WBa
4h2fm2G2QQrwbl7/W/eLand113f3KTWQL/kcYfm2DOEyq6TDxZkzetygim2IryNjYL6aacRMZvdu
1Jr1Smu62JkngAZxj1tOz/l0dAuqTFIrRcVAzgs3Ed0mO6pKwr0uUhbIviDx2SEeb6BUGNuKzufX
0LKyT8Ec5kB8kEiXyy0JQeeaeJF8zx6TvAz3kTt6D95oyRe/Y1ex5qsbrqNZGgiY1th/1MhQm1uX
6aMXpWo7cYO9ZhBXMKxwR+6EgvoEmG1KTbpqRhprXiBchdfGkO1ACLi2znRn3bz85vyZuDAb6i7q
/8RZG+34rySnSdGEXeZj8m74Bdnt3u6Tb4quwgVNxIr3nrMYJPr42bKLSfCIT5G4p4jSOVsDwQbe
8NWrLVyKvP2+l5siDNnk0p+KebCcWQQgx9aGn1xxf7B7xnn36lvqI1uWp86r7O0IEWvj4zY6cpmm
GA079SqlTXFPVcWP78l+u0RNuDaqxLkyqmRf7BjGS0Jx8SsRF1wESD7Ob+yX7XtGa8Y/5cY4DDnr
znnDZp/txX3dTB/FEBtfoZF/VUD+yMZmx9QC2eCRwDxYIhuPaBLFp+6m8CEOMfezAo4GPLepInJp
u5cGfNQnie3oatqp8aUnGPEFHp8Hi6Ppg1Amj9o0qXLXY+iiG8tAASVzixg89bCSOrzxruMthxFY
41vItPBek287SMM/8HXkkpCcl6bRW6cIoy938l/rdJppOejP9KTfDXzgD4Tq/C0IjXHDDic9JW2p
IVfl4oWmbPXAsrZ8qXJsftvIU8nJjjJvY1JMs4NwRVh8mOyDTfbkLs9LzB8g/RkM63rDZSHEctUU
bwmGHYSFBB4H+2I2EZLtcV+ZH4T7Yk6zruCBUYVadUPuPXRtSvBO14beCxcSYz2rZYfFrkHrctKn
KfZG3D6SZa+J4HsijEfPeN1Q6YYH2r5YYFJP3oSJs8v18OGlWv7U3DJXGgDsflS2PHmeuIFMTWu6
jyKSkYa7FHeSLq0735UtopvNIiSvlFjNVvshyrh51bK01kkdF3vQsvkdLcLYAx33gdOyO2Q5Cj+b
Sa1wbJSJ+EoAE3yNBqFNtWh3Z2m/OxBrkbi6ExNjYgRybFNqf1rJjhq+zC6mvZMY4bc35ssuGgso
8vlCwM/t1GWQ3njG+l0x2emFeKGmClR48lWFcbGhvV4efGyd+6YclGRR3AGuJTjNgtehcbecKmxR
fYijHy+Ufy4WCuNXlZz5y/LS3S9+7N2PvOcCvm7TF7fwhWFwgCdQW+WmN+zsAduuFfAORKQoM4Rn
0iYtMd7cbs6jGOKnovUPdafmh9g2Q5CDWfkb8u5gVM3qgzNOcs8FYHwxHMnXpYFS/jULTdM4tUs0
olFFzWbU4ZSqsuVIJ8l0aaOWj6q0aReNiWn+xgvuBYcV7qNB/nXT9GH97DRGVGJsK+cjJ8VSr4yu
rXa+JCOBihgf8BIk92z62vuWHoKGZawOoUoyE/jjIHcGvtagJC0LcAm27K7mFnht21vZLCSGD06A
uaOPz+CnbOfjn2EqOOlq22ZpPnj3xP+TE1fRhn2XbDcUkcV3dSdvZa6AGUlw9z9NESkCATF+csyG
x1aEzY+gUe1u7CpC35nv79KCPkcj7/szhePxI+WdtDnjDUqeqQCet/Go27Mqqigo0n5eHiESpOAN
+INe+MFzh+gmbAOt38ab0uSenrDXewixV2M9zzPv2xNleGniGN9j2ra41dN5I12p3mxHx/e6gSlA
Pqc8uR7XBr6oHnCJMBnusimxkZrjNmBdKcHAiBPT13A2q675cGfPerM7dzoBEfACNTvdk8acGzgV
8jk9wvmhq5I4QOy6tYC7jbPCs/uUJQ7ViZQW2WmXb7CGahDFnnWufTG8VFYH5xBx9ZdHXz9Os7Ps
PSywpzESektCf8uH3J7ElFZ/NTVIlzStzSdUX84rOZIkEG6Ilay6tk7eUHim93FeOw+s0HcoXnUw
KHI7vRiyF4RDdzeWvToZqPTb1M8fFtrSTEZfd9UMuY15vHytCxFyDy6ZtNKuqh/DqHeCbNT2ndb0
eMHIFQccYv1fkL7mAWpO/9x0dGMJzzDvvchzV0w38Vs2eDgOF4GXq/LST6yjJHyMITxOjAFQpcl/
DSgC9IlSUTj0LvF5wtJ0UbUTafmcuWye+283RMLtcKRtYb29SMkfxczBx+HHbTfkzRvsgx5tV2Do
VFBG5YdFQOUNQYwqMGCwZBxlsmDW7P+WUbFhx9K9sLqJfl16fq9L4sr12NEQEXra/iyLjtYWa7jP
p5iB1ya2nPUF66vWu/Zd5h4GJ764UDNAVtUevl4K/xIPQ2VHsywTn9fse+lMjySzlu3AbXyl4a8H
o8xO8XDbiGsPb0cXo4jyBjt1/lixfBrG/K7TsbURVS9ec3ZzMREdXpNucsyxRm78CQOkok3yIYp8
PlxZ2wzIZv7MfmiL7xTXjUxCvdWY8z94Rqp7reP6AgFi2EgjzR56M8bfpK1FEeZHWLDp7NzVEUqF
mHN5Zwgr34cGURTT6Mfr1E3egVpOtVsM4E+ST5piL8xuXtgHSrTha1IX6tAII4PxUEdrtpQdabRB
fyZDOR549ZgfebGovVtYVHSGzPT0U8JvxgZ3qlmUPTOqzqBUo0Ak7NwGL07OyjCt57SvSXUtHF1r
mhzx2DO/AFzofkb287T/9b71xEZ9Avti4w8qt7cIStDglrklHcv4WLJjpGQGI0PxjjP6jNrDeTiv
UnUPz2+5c/IWJPjciCNq5RLYpb69bgzj2JlpeRzwO8DTIJp05/eYXposCt8xduJqrTz23lOhKDzE
2UFyfcAPxB7/xzaE/jUY+dc2+YOXyRXRF9RA++Rnjdg1lH1uU6VZCqk4IVeCUr5DwYNININPcSMW
PbGYIxY9kdjP1CgdQ7OW+8pXfgo1yaCBlSZga12n0MK7PO6CSXkppgW7yFfg1XHwuXaTrDMl6j9R
PxC2qStsQIPw4reSCl7eDou/c2UcBdRfxtTGzSaFJdWsv7NRGEcLSx/fiCbDXu7SnQOlibc4sGl0
3amQmVpDLy2vVWfro5xwG3TCJcoIOugDNdZ99wZQGY3IyK3YGVwLo678Qyv1/IY762+K+zKwFyd9
vLGPLvjBs1cqVZ+oTKemMGwNXvJ+UztcD+Gd4AU0B/EHFBY+flkNP0rp7tXS0N30TGv77C4QVSmy
Y0IFNr2yQodVtG2M+5bbxaejCceCNr+pOCR7Pi1iXBerCbHO4hm7YtLsfyae2W+BtQJRGsrZFpiO
RM/IKK6a1fheaNc9R/6SYO1cmB7mZiRm5XTYHeN44nNpkoFsnWMyUnAqUp0wpBZ9fF5mbisT9PkN
yf5LCJBin1glDEpOLNnWDXZ0r+ls4zuly+haxDYc9Ll1qeWIiSKHQ94fh0xSPSf5E3KimzQrTWle
YN8pvLUqpvzqTFEK3kD3JGRuapEikbBjkhue28SZIHnS/LbuNVNLIfhNK0KM9SfUbZS1FguQNdJI
ucpq0kd2URl3iCTthxeB7JqqdtpMZecfsJkS/6ZwsmOlOhf3wgrVQz2N4IswarhPeSoxyoLZbwIg
q84j3ii6/rRjDncuj9IfK8EMRKZzea4mSp/Ixw7dmkQlEz1Osr3dQdEAbRlfM2MhZhxa01Y57ryP
h/6WtHK7+pdeaRF4PYcJ7arNd7lY9kveslHGGhi5XKkJfW461aSPrKRw7gnJCxSv2gM6MFTM1jHu
Ks52YIsx391sig260yjHLQ0fgKBbZcahaeJtPDjIIR4oHoy6vCagkbmxiVMRSaMoWlaJnuKitiTm
8HjriDClWw3AgVP1YauwusPspM9ybBe8QIM5BTy+487obPU9dzx/a7cfy6AYuoPmaErd/r73uAIu
roo5zyijdHtRARSy5S5ViwRu5FXPKqq7vQQL/gd3AmVl9HnXH4VwzJ/FWmQwgTyb2JOEarvYQ8vY
7Cj1Z/KYz7B7jWLjY2SKTfO5GF0VGM1iP2tAPscOCYSiuaJmGZOUMlhGuHA1TcBoaEa6B58A89Tp
2Jwo3HDmbZaJ55sfkc5d+ve4N+5BC+dr7ZdPfj5Q+xX7DB25RgsJVdwfGJdLxEi6m2+9hZjpkdQ5
4XCn46gnKMnQaJafUw1VDLf4TURzxLYzQzbbo+GesrJVxyo047UB+uUIHYvYL7U8hJ8a+U7ChOQ1
C60iQBpOIKJl7rtZFOuWp+fU2U77zcDtnmOsAru8jme63HgTvJVLx0ItmkbCWM9KZk8ZFo3tnBQp
ixW0bTlqwbrGnV/JruMpISNxGjvX+rV4xALHEwYz2KSROGI1vi5en//G5tS9yFQNz8mkxJV3fnNJ
aLZF5nQNKDS92Olioc/EIcv00ZAurskTT1F56QxJMrvOreY1Lwl4lAuaJa53q6WFkh/N/WK09jlG
tnwzTNItaVSmpxII+Fvf4tKIUMV/cSEX52yo0ivGaqdaO5YibDaa0SPeM+vqTbFNbLQIY1KwvNUv
VUfp84xT4sh5Gp7qPAPmiqKtaeAzPM5N3LLbwp58EPjzNTVC/aetWxaY5nXib/53ANzzFGXkkw2u
AhbE57VDrVgwNOKH0qHHpGlyhmPvr0iJpe4K6cVBHRIg5pQTawF3Yytd6J79TcLF2I0xC9QWTx4P
8wFutNhaXpGs/Urmj3xsz/GcIW73VEwzuBF8mJV3yitbrhBg8Ge2rn2/UOuxnyP/G0eCzxJn6dp1
oqbkGJOQ+cQ0qJ6jBF/QqqaJ2yAjLhNeBWHxt6LXcpepnAsSVvd7DUCMV4YkMB0l5rNBJd2qMXX3
WBUzFirchCfwefguMJJa9w53lT8Vm7aXQg3pBWugRTMKq5+VYrkQFJUpTmxvh6fFE+qK0GAdC4Wp
GPKFsee76Txw+Yk/UznQQmNh9ct0Me007ppL4trl+5CG+RE1dvhxOi/eGJjr1jFUO7+yWB7mC/nh
SbTQd+18eWGKqW7w8FoiYHFtxS/MkGrG+p13lrHJaZxXa9FyNVo1fNg4+tc13z4Aa0JPh2mgdJHy
ke7U23b7MAEg28ZhNj6WIC7YJkP1yR2LHNyg4P8XFhaZvvfL+7JP4nXJHJgxsazmIu1W1I4mZDSI
JlRWfEycrjwWdL6tqtpYdmmUdte5blk7TfrJquzX2rfwJWavBdUAJ6xqw2aOzXg3mHP+CWvV383+
d1mrX9mByHZS7b9XYSeOqKW0fk9sOiEypcc5vnlU8fFt+3H0z1WHoNpaFpy/16gUXHVHIU/VaPhg
vG3549/CTh6j0Mnva//Yl2V2EJiGnrUxGpzMVnZkNNZ7bVTGmktcfpFYFfe26qq1EoL/vBY3cNRC
wzI+un5eowqSmfEFRm4VyfaxXhw+ily2r6S1+ZfI829bIp4X5HTJvz34LyFVI4BWdAe3v+4eeby9
ndH71bEvVMlyOOKDU7p5MfUtAS2UH9A7Wvj0MbMFYvtcHYdlroKOA5LFc948YMLDKsTtCu8aGnqC
Deq4FAXXdYD13Pim/hDNo38EeNzveHkbd7FhEC6soTxUY65hKJjR/bJU870PXgyCeIrxmkjaqrXq
/M5LidoaMpEvFJdkRyMx3ReuJ/qrNUh2mDZWL48URiMSkm/1hylcawXH7VqQHt4Yi+vuFWiuu76u
4D1y+QPOHAvWX0UzPgnBQezWhX0kdhoTAmM/vTUt1mVkuToFBMQv2Fws2YktgP1UQmPZsBuBAk+b
GTi7xR03rAZBsMMpf2QNguYw3LJYi27e2xz2Yk0Dxq4ErYbvEKwk9GLi2mnLptBy2Vm0A5v0xRB4
8hSBUMYenleK/lgkTclMHH/6TtKh+gZ0FP7ph7qYsY3d0sPmDWssWszUKxeu1iMiRXcEXVC8YrfG
ylR5kfI2CyaPZDNyiJ1QsRFjPQeGsqaZ9BdDS/HcQI351DfYMjc8ckPzwLubua7dDTcsM8mW8EB4
zXwcdOS/Az4Fm3MDOQtbdPfjDe5s3DDP7Q34nN3Qz1AX4/fEBQftz/UMD+IGiTZvuGguYSsNumbd
31DS1gzpwiyG/ZSBmXalweAYHUUdlVvu1hK8LFDqRSiXyxGgakyd3CHaf/jVWQhPfrSBWi/QrZNs
eJty78Dp6F+qGwCbtUh5FjcoNkZLWhkkoGxmydjaclEhFOETRO/aXJ3rG1xbAR8Cxt81Pzq6sbf7
/2LvzHYjx9Lt/CqNvjYL5N6cNuA24AjGpJg0plK6ITSkOM8zn94f1eWuU2X7wH1tAwcHqM5MKTMU
wb3/9a/1rV4zHyXc1Y9Zk9OhXiDdk1OQJR3QYoOVikIb7rPb8SBrFrx3+E36hrEQP7YL/tusO/dX
Oy5McPebDw5d2f7QWLE/ollmuPsXkrhaoOKNgUK0dlNSmJ0w80eYI/bd0PrWR/DNJGd84rMYupDK
i7B3tmqGGwfcrVC3VgXUnOtafSO/Sec9hJeTu+DPuwWEjkTaUVU/m2Tov0npWUClmEwrCiYaF2wi
vmKw6vRUv0lLyIPGLetHuCDYgwpKaJvTcyuypjpO+LXv4BfmX2iOpmfppXtL/AwJpBMivdPprFqx
hnpTC/3dFGUP2rNki2fBhy9RiriRl+0bpi1G3ZorNkHY4hKzhkEjyvrH+Zs1PybhEckJJZ6+G4h1
2fjp2nDpK2dB1Ne1O13CmZ+N7ybTs+UiL4QVTuGcO1Q4gpvFYEht6dD15yiklaF27gNX/8Q6DhG/
/6bj2wCn3juszvtoAJ6fApX34DqnUF8W5rO0uXEi+CjPkFV9JUjdbWQ8mFvNhZxdz5VLkQSw/qHM
R0iJ3wx/BHZ8u1oE2h+kWH3uuXQ9Ggv4n0kQB2Wx1AFMRPabFRAbTD3UOFRXM1y6AxQ2EyhDS6FA
2ZHnHvG5Zd99Awhi88VmjFk4Eckn9dIUE1hUFKQDfV8EfuvH2KbWqhCS+8v43WtAkEYdUdzyXUsE
5GVk+nnUQ8t4KF1hnw28F+eWu3IGd14zjbUdm/ili6VwQXA6nzq6Qy9TEkyPQzCnMGzclluyW1u7
zGjgPlb8oz5JBattJIUxr/n/6rOM7AGtvs1/4KStENl755ZBwf60YAZxFrGt46NUcC02LXwQtHpp
5yRJyn0IqsJFb6eboltaKrQscvK1nJfyCoaD9mzEUXzKxsY+cymaqUEo4DKLCX2N1mZMlZHlVSHT
bbA0ZAAzGKAZCjsFDRmyQo3p0ugbZg+6LfK9SeXAxano3Cj7ZtRuKobEl+G7lIN6I7gJmRjTdfHd
2hGo4YNkW+2ubGgkBYhHGj7MrLUI20bKdC5JCBaptUHUbJG/l2qQpSUkRv36hKCIHylrCwwtePX9
TdNblIt0PBfXHSvllV2W4WW2jIRnfel4VpKEZxM0FfCf1nUvVexrsGt5LJ/ZeuQQInWQAAEcMNJD
qzztsAEVhJJuE0cPYekO6bqWUb2NYhU9dfYgbxqHgt11whoDY52iRKWXsv3imWju/U7G+IeWphUa
NUDQW1I/toX9a8JyC93E0R+YjmiicbL2QUuiZ8uZ6n06jPIzEhlhVCeS7+M0sdzmJn2yc9Xe61Pk
bixJxksNtfU4svRo1oD3631h6P0Zz2P9zpcbHuOlUAaHvn9C4dBvjKVuxk4N92sa+uJ1WMponL4f
dyF5uJ++7oTogBKGcJ7V+iXoeBeoSs23ORrXCpRodHIyZk6ryMtziYVtXit3zB/cpRInbvOhX2U6
8F92oxN5OXt4Fn4qIEU3zRFCffmDmpMMkjfLeFbhXCEZUlBDIiaszUyKd+9UubkPE7RZrNurOtTL
o20a3SUto3QNWmDwWsNpbrrO7k//5Y8myfi7NVJKVe0arWGt3IUg2dQ4Of+f92hgJ8DD8p84dX79
tdb0n3/iD6eObSql4wSTQIctvtbvtaaG/pu0qMix7cWIjf3mj1pT+zc8NLyz5f/08vzLryPBR7qC
tKxlGbqwpPq3ak3/F9ojC2Obv4IrpWlYtvpLrSn7wa4rSxVcRMQyym4tuZpE0XCn4m1J1UR/lWIs
/vkm+VO36t/YVt8WUd42//i7waz6V5OQ7eoONaS4kZRwjb9+X7K5gLgi7kG2q/1oVRO+58XQbLDU
nwFB7MdEO7SO1A8W65WLFpf2owMdZFwHhaxGj6AHTRK1cBX0vq5+adjRIut2sQuthXSMUHn83LGv
ohItrGqMfkPrHKtYlLejGXSHHqu/3OpWqC6p040/52DWM8/HO+vVdHx8paBgyce4GRuIQtb3SUxh
4DjH1rbgmUhCLeWmbuZt+FGyHCVVGzS7iUcXPnw/YGCs8RHOmT4zk3R9WxLxEo1aUZRdelZvb2yR
k3oJXYMUQx5dDQoPN1NZTjtKANh46Sn+Fqe284tJ2qD1cg6Nno0+LRB5VL1Okgwf1euR+JqjOtq6
k95j4I00/toD1iTWvdDtKQfoLqFs6lttciyQ0M5460wGkd/E6PclC7UfdmGi1/bcxCiYnMWWhkL3
YqAL7yuqb+R6lEHw2jZdfbLoftuasYhtz4cLfjB5KQ6TYMU2oh4wxlLSNrFxyqlthesH9Unupa70
e7qxo6sPDAhUY6PPJHat/kDngGau0hZ5FUHaptoyxCi+5ak/8s9mTWmSurhUFSsBo1TxO4Tghf2/
QNgE4ZUVuQr2E1YKY9qSvYMe5Pa73JnhxbXVZ+FG+Zl9vXXNJFdati914Olj23ncXv2NXVXHWdd5
ZxVmfSTvxk4hbaSnBMmX0tGZbSxaK0xb8koagmVK6wdnbZra5UpTYRoCDZISfv2R60bh+fBAPyYK
DfOJrSmK2mpO9eyCYQNtrdWCzQyRm0gQAgiXGzwpaAkrm3ojbwzYbswyGG8qRuYDQqd+rBw8CxJO
8C4hAXHKfT+8qZzoR76IbSs9sOQNSc30nS1nd4ubGPWmTXFfYmMgQqLzZ5MQVAH0u4OcpnKns+m7
obPKB9mGlr3xm1BtgeYBS9ft8lrzYLoJXXg8gUp0HKdmZN+oWF9Aq0n73qLoWutcaUHLwZ1GD/iS
xLEvouFOaXihZWY8LD+/9yYdBxoizThZ43dKKZJhdijGDggqVl+JC6ixd5SrpGI1BTI/GoCSvaos
spt2ULNc99NgbV0nbr2RAM207sPAUisVuPGtSp3sy8JNCM+gSa+W02tbFYp8W+TNQ2vZzi5CN2Yj
qtqdblfP5MlgCeC5wM2ypkzJZ+vAYof0jR3TkoCtJxloDTPnbk0BgALCpIwbE/vEVh/md58lphln
kk4TG8wySNLbfuj0t963tZPQdDoADFvonq6sH34cXTA0Oo98NsY7XStBPUVQpWDbkTi+4aNmXs14
DAl5lUb5ksDcyVS0rVjGfYzcnpA+tJ6ECgFifPFzagKgmuKdWxflz7Jio8STrCdtTOMvg7n+1S30
jFgHSJ9S77FBaShNbzJHfVe1QrxRlCOfiqTHwc2DqjqWYrEX5lE5vPaBn6+LQteWTH5YrpQp3IeO
WXBjYtnwhqDRVwF2/A2dWNHWcP3wamEVP3KBU0ffJVhnIKi8lgmqmDByG0yB5mKWppAEnkR9DhvD
2SIuk3aqBO4FKf2bQAC9CiZTrrLINa524MJSF2WI6UjAoi+DmiR/lE5bWpWTjZ/k/QnKGz4F12DC
nNzuE4egpDGGxnavzPWm3LtuH5AqU9qRRLZ/LNzcuUhFVop5qnxiU5o+EBWrnvhR+OvRYmuTmSHE
EK1E5y5blzhdpeuXlhXZ2rHq0isbIsc4GbVbi86enT4N9qaj+Bhp05Atd1dEGDNa3J1mp9iZ5m8F
Q+u55KG9BQ40bEZcoZuq5y1HSamGUJUu/3BB6jqb+mJYD2XGP2tyuOwnerul2dG8U8quL9w0lzdt
V8xvJdwkCEGUcqCog3ero8iiLM4s9mZSIvjUed9cpgYXfbNuaVIDNbTcL+m7sGcr2y3tOkBXegM7
likkkQdpPieyqthbC/vY2QbuUR7mG8AX+j0pBJ1P40TWB/DC1q4zWHiGW2gevmFn3xtDuyOxHrz7
mU2rNxXUW/Bt9oGg+0IsZpy6GEPgUtiUEZet+17z/EBAxehzF0Am8ji+qPDSzqDdAMXREpRU4xXM
33zEfIazEdwjTcEDQcpV1WhYrOa6gQARSExwS6wpAQVqRs/OJN7dMZUdCRmi9KGesE8jQVMA+IjB
acUYi2LErZ2aZkJIQdeex0FYn00m5gd0I38nTBpTGoIchGg5TrcVeU5vUCVAILvEYmOTujtBymXU
i+iV8oZysRqKdt4bleZjr6wcRXajoiuKpVOXvJkY6kD91YSK7BBFNqyhZ6ZUiA6QpDPMh0G98JZl
fzHmyLpJcV1WJ3zab2TxfZYNUxlspOzQRm2/u0gxiGtHlXy8Rlpvm33s2vTDIqSx5Oq5gF3qeHCJ
/OiIcS1pm098qtNJb6v2pkxLeWe7OQ6WxKnkurV1uvyW7kGzaK2fVQlRKcgKXpiajqeHSGujEw4K
UKyqgSER6eVPzY+199Cnkge9URdEv2u54xtmOx3X9dmUSQcZP8ycYyltcweowdry7PRgZrBGNaSF
XYyqOZQMXbxNNe/Llaqt+cEoM/+O2EjLExIHSJhrn3Ud/aQS66rUaG4I2Z2gq2xCi59D54dAqGrp
X5RAiw1HAX6qnl4GoBLbNobv70T+4oeZ2tEzVMXoMkTGMVZNdYDIPHvzQNptWbFMx0KWzUb2jbI8
NejhuWKJdImNmQjDaGYhJjdRz7d0SZQ0zSWVu8Gcy7kMaTc/kGmLOl5qnGhdr9PK64sIPyUVLlg6
BNts0czUxgXiq4lLlMYhd7ujWIq3ENflDfL7cFNR9jStFXRNWh0FdEOSTDl7noldnyzpoytj5+Ai
BoSLrMQOMRptjBGcEeG+ICXumfmQflrDws0b6xC3e+xqNxNOqtfQn21PxUK7Z/4NTrZsIbiwrTGx
sI89460b7SuYZGsabJJ1i1LzYreGdtQgji7CsrjRLUvewb9big/CSXLIqvHbryuOQx2Jh8xHspjJ
q2wJMhmeRIokx0KBghYF9lPQ1DXxaSNTpG7mBV8CC23a2kAv4bswetPBAbYLUkNWD+0GKzkYnBCa
sc5qPTQfEscabye7QAdLW3QqA9DLmh9Nz9EyTRsYAIjsOBRvBzsLLhExtW/7zn2AqODAx8vC+zby
M6LWk3sls0v3nqr6A0EG/5fZu0wHugMRgzA+EF8fDsKL2QZGhhaJ+1st3chxG8kPKw84C0D1HkrD
IcBPPM6bMYw/F3M9NqthmJrXULTjzcBrwtMFV/8DVhQqm1LxxQp9vLS1k22zPi7vnYLqObwG/ibM
SG2nJCnBos/g3hKr6vHAOtSa5Zpz8rsh8Rru94duVAEdKf14dAs9Ww9irDdDOxXorFN58QOQZegq
7jP1SsMXPRPFfRFNGaVmcXrBUzs/cqdCGptD6cAFIpy97SWQlCxHY7cMmAOsYVYcmdMzmfF11bJn
bZXc59VA2Ke3142L8Slu3UOGaETOjPNjyApY0FoxEn10Ei+0m+yzqa1+CyyrvILzxEUxQqWtIPV4
WP37vQMJZQsBpHknksf9AIuol1BxzHPIpkOc+y2/Ueg4OTLHDGDMj0EPfjVzTxODzGtb565Hl0ED
kGTGzkoTTPaeV6N9xyKkJnuNSDICT6EIptCkuKVwvns36B2/rxTMkXUATplHcCOnBj7ABF4hF0QX
E5eWo6RpMb0ZrclbdSroaEt16Dcq7Z4ppAo+2ZeQBeOOiw2p1nikTzHpAS1wHig7Cg4Jo94rmfD8
zDU+3PE8n0Nqb2PQe77Qd7IZqx02GShJo8WyWsbyWhLZPs7moA4yqDsPUlT+UTQhVpKKE84Fr7VN
GtfccUPMNlrWsMsl/JCE8Trzhx+hsHHRjDHnrS654Um2/Ee9weFfjiE/Mg3TAAecWqeThScL9O6W
NgEawPupviV0H79kXPhOU1O80t7evM8DcUtm4RgGbj0hQOqBvFQ8uc49Y9ZTEhf+nhyDYa2KZmJn
aLqLtRXudwlVfi+HQGj0RxJSH6TH9AiTvHSIi1qy23aD03twyj97V5wNRz5m4UJlSIjt0NmEE2LV
U0W9Nit7uJnMSZ11vRl/snrhe3eYY1gLOo9uOHy0RM2W/htAqPQ/aF9on/Q1o6bS3oblKXGd58jW
fmq5AeGLKoR1ObnJxZ87vk8z5uFi6l+85Wl/JHUI7YntiWeVPUihUGNwyTJJ7T3EK09PQmtrGWV3
p+dauWuMYQRcO4RHWHrlDxJG4q4sAuEFRcPSllKlk06GlAdoga1VBtE58AEzs8spPQwr3UMjDKgH
ehy57ymGvbewD4evJin7+0hL+kNUNp5BXRrrFWPc6JWvtpImB17bpmbYNbiIBtif4takRAvM1iEd
7NduieDYin2PC7KuqbXzIDnOVhqLQbEADpysGg/0FBfndmhBQwgLxmHqXB2e8LNHbOjVTqzsMoaF
vk+Z1KlbNMp21fA08jAvmluEQHU7JdFHOip0DGIf61YE/jFIi2bfzUQZeyvayC7HFOsKNlANArcp
y7PVxaVHodLFoPLOMEOYLxmYnbU/quGYobtvmKTrs8ItvIkysQ/G+caZw41mQFcpnF1uzPpLRCpm
3VMZkq8RYOyFjRcdbTTeG7sP7HuMb8lPVQWFzaqq6s5lSI5gpYdtdtChO0H4KeBxEEumlqfPErh8
TXDHtwVRBfREYVCGbY79TiWvOdt1PqJ8WKrOdt/gBbYsGwj2uyxmefo1abmaKhP/5KTRftGMXsGa
eVsZbABYEfV7mzgvE19Z3vU43DwYXGB8wNW0UFT5FCrzbJn+WsiuJ3IeAIXEIvU2SSADiFEYsP1K
K2/NdCoPsml0L/c7GBqDBlVvnD8lezMgjmbnHtuS6qXJLMNXAVp0Y4VW+tRHLk0h1DGtOg0iMvch
c9iWzRJVaAr7gRet2yUJFpaG7R7Ln6Ei76vLQ1LVT05ktNtJ01dtV+HXneMv8L40IYSIVYBn/DWJ
oe7Edo7fgk07OLI7bthMtbeSasaTGl2vSksTMkAaAIVAp1yHgA5AOrrlcGVYplV5SSeLirZNmwMN
mD7C5Gk2X8MOrLJhSZIJTSLUbVvUCc5zTlcKqJxzw4r34kMtELgt3PGzLHPtHOd2e5hbPXyyavqx
HDy67wPb/6LWwo1IIn3DplLgkvHlzuUScu+kIWzhounYFvfuHP3QnOlHhvH/4Kede2d0ZvbTykGp
RU1oXHThct6BpuKnlA/tT/bU7ntuEnJZswSHcxIxpI3ezAUKIwjYFN1Mu3WAvYRoekQyx7SDk2Kj
SZi9leu8CupTEoxXrLXl0efN7jnhrOgC6XjLJorLRC2iYRsXpfETOz8fcM7gpD7oYlYXCyzgbsa5
zlLWOFpsMByz/+ohiJi7XDXGCywyZxfXgXPvO331EkI+xCYR14wiXJKNj8gkDuCZJUseLi1R5emm
ZtEInFsPLBmzaNWGdXa2MXqO2wQsdLVSyWxea7z8m7ybaRaEafzQ220HCCFjrspq50PDcMHHHK5N
OB3y+RwXsK8gN2VkE5tx2Ou2Nv8A209sc2jM+twZjrkKFG4BbHt2t4roZP5ZkCc8Jpk7Xfux4inC
YNMdQiLP+9kN5Isf1rTgOF3bw9ptspdEsX1dYYaVW8sC9jW4pcCjU/eIuCOIp6hK37HXcTu06f9l
AW+3BdOYiB57Rlbecb2GLUQEoFqIS93jX6iJtbcdNAIWcnhTU7ZfJbdm2F1Mi1Zx6Sxzo4vyoZwz
9z4DjbAzxdRsB3hvH1rZNbe+jKaNqBGJkYUyRRVNxDsY5sSm54G0A2TWv6sU5TQOBG84Z7afqmzM
Pye04l2rll7meKhXrvDDTcUj60Y5JcqQaWnmJrRF8Voo/GFWBikIT3rV3ao6UF8+iP8Zx+EYAukl
GTVWyt5CKFz3TV7BRFjYquTZ7GesitO5xecEalTSYJOWpYatcuq3bhWmzaobgLtCh/GP4LSb+8rR
wM6ODqJ9bZPKr9ou4Z84jTemiXEGl0Pnjf5U/7BiGLdBnDr3roKNr/GqHWuqTyXWysl5zPXK3A0j
aSJhhzO8DzoqDDFJoISm9uTX3XzstLsayjU5t4EfiSg8qphecO6FiA2hNu8cJIh9VU0VFgB850G+
RHRp9ez4m1MjEzq8xEBh41cgq/7JXvzrKeUapzzH8ajXgvfJ4nVP+qY5kdwy75j/oscWx8Zt1wAy
IqYTPdO/Nlxi2TZfDoH0XyBFimsclRZFsMp6tOUUfSSZVcLO00n2RBQ5vhAmAzFUJIq+SfrS+9LN
IBt32ArFYvaPF9s/hp3yokV8sXoJBVgJgWB0/XGinbA0P3B52UAMSRSEtWi8Bm8z80wzaSsx5clT
6GRIyDG7T2SLETvYklZIpT0jk0X22azbG36s0U23RBxwCembpmL5ui4aADyb1K5x0/IguDQhIQVu
a9lexfEvHmkLRQ0+xtpawhdk9cIvLETNTwhS/rGN2z5eY0sz4Qfo4HEJW0XpfS3D4A2bqX+k28og
pzTXiVfVjtkyyxTdEba7BhIfF1ztzBmWsInQpVMSdys7ka+mJYkCxNbGzUA6ZVToc4HUfB6rRklL
b4wB6z6BOXUUimq9aMm74MpM1sV3CMaymmfkXahvZGO6qgbfQgfIfOJG7xBlIE3D5nl+0oYs8ZAr
tVfI6+98lKIjr7gP97N2oXINuflpiNS+mnVhnJIquamZkzw9oEVwWNI+Fm+S+5oPNrPZnG8CrH1v
NjPAjVU68mDa1CBQ9txcuI09h2CRKLVs0JCi2VI7abPCaFw53fUy7R40FKetVbcptebt+LM3a8bQ
QoVPZc5rniINPuZOYoMSx/C8iihG3aJtAQEDAHbNXWyxXAvq+kRUAHrTaIODxsHDc3uopvytWtJW
pM3UVX1HsKpomi4QrcavfhTjC2Fb8uL2ktkKBtJbOpaCTbYkujLY0/gUeCpyWZrjS5s51W069gb+
0LpD2k96kqSTcYB5WWzrJTzGKNP90pdAWepa/VosIbOBNDhBXtSYRtbRiUiQe+0tRe3YElBjQO9/
LoWLG/WdXzMKVj7YU51NscTbMopbtni7ybzhGbP2YyGMbYAvnD1XqHa5W5KTQ1WtrxWOgys28BCe
JR87Y4nWDd8pO03LphvzO3tHvLN85O4fekZlaHcGYDB+Iu5870TYXbBduWdOXYJ8hDwAQy3pPp/j
/gloB+aQLCH9F1lwEonXi3cdc+qyP+qGJ4PReIcJujzAUKnXSOP5VxoV/ht2x+kOYPahX1KH1ZI/
ZOvj38UtzsIVDC1uXPaIbNouqcWmcfHDE8gjQt3Pe73Vx3czi+r9tCQeuZzoXG1JQabfgUhWjuos
TIB4GYI/iWTCD5gpCVHatDXCu/kOV45oeTuyIgbgNixzaklhDtUALW9JZkIXLwhAkdak0d65kLfR
NkOCzTpZYjbmku/UtXbciSXzWSsQbiEGCs/9joQ6bsZLxWKxJWWVAgLXSY/a8WS9t8Xsv8vvcGn8
HTTVoAMceIJhESZDxsKXmEVVZDu3Ar3sL2nVKC9fk+/86neUlfbj5nb0ASy6fJsjzk560hhxrs53
ELbIehjESzrWoFyEtz+J2eY7O2swOhAd0U5WY5qXYsnYwmS3IvLyJG9HIwvWBv0bwRoXQvxgLBld
VUQ6Uz8ZsbYkwRv2xhLmXXK96XfENyBXgUOQ3G9oCXJSIVngLkYObJd8sN0rrJKNzJ456PybqOwQ
9r8jxQnhYrmkjNslbxzUeOOMJYOM1kwFDYCvU2GP7bwhNZE/pUbl3IVLgpmrTPOoka0htkxtNURS
tXFKK7ujDvvYEoLmgTW9ffsF/p/mm+iGbjsKLsn/2Tjx3xMCbn9bg7f4E+fkX3/ynwYKF5cEpZS4
TW1lSgwT/yrMdJzfFGtkfoF4q2s7BiiSvKjb8B9/l9ZvtABiAIBBb6jlT/1hoJB4Kxx8F0TMKdVc
WCj/TmOmCTrlP/BOYEhAcaJpa6nk/I+cE38KK5mpMd3HC4fIcrrsgYUpe9EEytx6JKv0ImBZ3o7j
d+dFL5J+XcczF1ZQPiHHohXqL1U8QUdWkormtUqoAxjziL4mK5b9R2xpI+tYvL9GR5IZyhvbJj77
D8KKu2ed5M4tBT/ZvYOtbae1ptqbKZ1EPXVTG1+zHf/UWzZNRoVVbWRgj56wBxZ3PXGvbhWILvxQ
w9iGew3QvNqkwsZ1lyXDfCxxKH8Nfj8+6FUw/4oGokwrPyirl1kk5lV1U4yG38RLza8ZB0+Omfa4
6bqsvQ1LpV+4QnAHAqELJ7ILpp4ulShgeRn0w5Nj2NqPCpNqyvTu6E/EocNpBXtjSiB9pfqtS6ro
PTbAx9Uzyp4h2OKSb+B5lOU225GizDmeqHxQRxD+kJFz2jVXlWSic+Iqoksw48xdJUbevmZmotWe
ZXbNryDzx0eLrdxATLVFfHNpgFk7fueeC2z3Dc6SnMZzViJil1TY6a+WwnK8aac4H9eWQqlHP0jJ
0wwzAQo2fBXIiLjP8fNl5uz8AuPu0yuTVhYBAgh+M1YDkbI1Uxm1DC0Lx9fZTMOfjCYFWjlh3mtm
UZUEhyVD0LSHNBv2oJTppuSFHZf6syzi9es7/p60p2NTiygTubcMHC28+nbwM2uk/xXFpTPd1HBH
fiWk//duXHXGR5n2NBaHNf0qdJT5NNDxvdpi63A7LG57WKGnjk4ZWiVTvMnhMDQfZLpB6RNPowMw
yvjvRjTaieGzoOuQUMMrhMU5puujZxQ0R986xMOUPVVtYH5yJYtexiDxXY4p3ynxrGTp2tAL9ka6
lphr0yDnCmGe5GQYY3VYRXA6TMBrRLTYniYtvF6Gb0IN+oSeN0/uL9XXtvCSBqnEdRAsSEa0zp1O
L+Sht/uGymJ2ig9aqpp3VXPr5N6qX8xxnrcW00LhZeEIXLWsVY8/2ORWWlvWqraG4rgYXbd96tBP
MLp4i1ZR7zP2T5P5qPsBTWmtKLsfOQfRk9Rwdi7FyveFEVrOvk7pGVkBvotvqA9ph62r7LDf2Wq2
bzuM3KvYLRk2TRFBOwP5l1/CISngG/qS+QhckdqKkgzHSxCxfCVlOhbMDIpBak1sDGcgYamOaFjj
zvqa7xKem7rCoNQxRFUKHvCazsYWiwwwyme+c2ZuWs2s042rSuyCxQCGdlX2gfUFaiU0r8ZcW/5e
07Uq2RF8X+jOTi6QPut0iY0k8EwPNYFv4x5XjnhQBKoo9Cr86qpT1UA175CnNxmlBls5zjYeSRlR
Z+JrxTpLqXRalXOfvLtVLeOty5c3maj95JcUhXV1OmPiRQ2t64yvvPPywbAqYk4dGiWBdE+TCnhn
rzVF8lAnqG7bhhWNdkrp+Tj+++frOfqoi6b4av/rcix/FJj7I1q5vx/9f/wXUib/99ff8qc/0fy3
718OfhXeW/v2p//Y5PSATnfdr3q6/4Uu9c+v/vvv/L/9xb/9+v4qj1P56x9/f/vMotyLmraOPto/
nZLSsf/TFur9L0jSmPqjtzz43/zB382JnJM61nfYzJxjrik53H43J1JG/e0KVLYOBYdz/PeT1ZK/
WbZuU/YlHEea37/UFNhF/vF3U/5mCts0XVcI/fvr/TsnK3Lhn49Wuqg5pHVOcR4FQlcmaLI/HbFB
TB4DuBd4IneW09bCpWQdMOLjqeEPH3qQ5bfwP/AFucGgoT9E2sm2bG6FBgnwKKstEqbzg+4mz+hX
NwjLA/f0yWHytRA7Za0f2dg1JHCl2NOV/SGLqjnWTpgNW8J6a7/VqVOKm6i9s5J0y5nTYFIPhBM/
T0ZGMQ3671Z35re0EHS2Jizy0WH1N4LLOBPjIcZf1GoQTBh0NHMInA3TKmVt7LcyVSWr0cyn4K6v
qxtRkaOHnZPd48eD05Cx3MVr1/Yr3FrdPRUYBU0kxhitU82Fucdz6s0iE/xET8tHiKLuxZi1dqqO
uSuX1WPTzXyXTGBjoe+0ngrjQOjmZ2z21zY0nZ0vqSkqKCnb0Hig3nsqjzBcAtMmKMe2nbjiSp8M
4zR183Q1E/s8tTK/TRu2RWVFqWIrqvgQi/S7BmUJuBniQhFAc8CCPbW032EdpwhAGaus6bUnd5yi
dQPO85YfKC5IPEbWHTWx49EvJ+j30n/B+gDbpKi0B0lI4BTrHQBkFxvGKliGlqQ0KFiMM9c55kNR
bkgTuo+9FYOUS+MkvhNZmW0qLRsO5HhBCAiLKsYqlvrOiTLnNWplaXmpGponbe78RatK3/HODaAj
9Jd+Fh8LnGxNKwmKZhUHB4fgdYErEX1+ojK0kq/mINzUA5CvHYB1u6QcR+e5y6Bnsi6nBakxz44c
89IbxO3AywXIsThSDs27se0/nNEdrkmWn9njRqtI/3Tr+UcwlfdLdw/Q+kctKHkgu8yliUQI1bMq
XNd5dztY9kkUfDmOjYcUNAeR+i72gkbheA2Kgn6M4LmxslNWkdWjgVliemg5Gj277q6OMVylSkBR
BA7jS+ZfTZ7gMd0uoAjY6/G+CEfjuWm6JzbUNIk48aZT7VbCyvZ0/idubfLBph6gTtwzpKYXG+rc
ohP1g3psavMC8ewnoBgqeF1N7I1BfwLXrWPNnE7422+TzHwBLYm01zAZE/KcY2T2ztnUphGuRyXm
TQr8ecUlAdSPTQ+7Zr2keWvtJw1HjJ7kDLUyarw2+Ro5bE/kMgMWZ/01CpAnV9YknX0mOTxseQnY
AW7rqaWDmVe6h/xVjaLfFmn70qY2d6AqkLwzgGOm9WFGQ9o3fpjvxoqgeoelt3ELLGaDEa+ZGjDe
xJW+4/jlgoBVkLVnfxrKJr1v9f6Wu9shHstdVKfputSD+Z1wU+JhXh49RHntJv0fzJ3JcuRKdkR/
RT+ANgSGCGCbMzM5s4rTBsYqkpiBQGDG1+uALbNWy0wL7bR5q3pFViYQw3X345FqOViQ8J4oN+F0
WVGPMicnTEDeTjr6S2ehPGOr+KvQ0AYCnXj4GR1Z/XU3BZQrlZhkmXDt03lcKJegti6k75SezNuW
F/shR3bctJO5zHFQnPG7EaGPsytrkfqkE/laui540HZhmuYbPqJE/mWFv+o91980g4buSqFYbn0R
CYuRmc1vw3WJpDoNnLXd7h1IMxuzPr0g+e7AbFTHAJPYVlKzYkXV9UJ4kC/NB2EXPRTW+OEhDGwc
Wu42jV9ecuZp6wt/jEL+HsVKTQEVmPhl6a+nvjrDQ8HbNoyvabk896stxlHd7dAA6HOTa6Br/c0K
KbyMVkMfl7XQzrG09Q5Vub4Ip14D0qJfcJjUucCnq8YTM5jiEs1OA5C79F6t2bXObHkEEYXPcVPV
hlJvtz0NqBR4hmHonMeJo/U4uM2hVqN1YSUM7n1fQdROCLWafMqu4UGjdBWN8f8kQYAsWRAGxFD4
OKypwGzUO9wR8pVuvQC+qu2dq5KJIM2iRfxcOnrG/kJQBvmt986hhLI+kcCb8U7d+SQEb+hkH94j
SacoHuFkOeIfBXE3pa16waQzOggrZXuIjHhw+KxPwm0xjRe2jcORXpT4mTW920VKWbeuGfTvLinI
/sneeyJ+nJ58FXcPRKcjhFhVbNWc2M/wPOXfJs7qZzfreUI1aIGtM1sRcpUYP6JR03uQ8u0dmKDJ
N1lpfUMzYHkBgZF8YyUVwVYwwT2GE2VmLT1Lv7PYSxHhmnraJ4FjPeH5zTLGhGNj3VBXls8XvN+8
Bxjxuor26jmTD6z2Tr9xK1oEtjpdtGG+uRbXF3mc45EDwqd3XkCE6qS6KiiO88Bftz41DHHzpYcJ
4+TCMQ/91OTIhUR+GGd3vDyPAUoQUlWUueUvt+IRxBbHOJd40hrAjcbAiG3KtBw8HgTf64LiS5oC
uopKacbppgf8nxYJYo9X+dskxiN6Sw+u8wffSYHHpvBwmW3FKCese8b10czTpWSxx/H5l+Fh47Dv
xWVxUhMOb1TmGur+WFGK7fVoJ9uYQAGGx2G0dU8iejb5cQhFKX6NrCTxMbBUVBxV0VvTUdN8iUBX
iFbam0Xp+WPA6ufRFZ51y2Fx+4nG4c6Pgtua5zzcScKxPHD9MtW3eMXr/MrGAGjuqJscnYuyAmNu
6XYj2dB4UTjRtdzzIkeJxoHf5AFrziigc+0GbNDNbUSYqTgJBwDUrs7cMXgpasaALJTSzFsSh/8s
1QBxn0djm5MRtB08dx4lJmT4YWTsrIGw7hEcwzifte9PzW4hD6yuw3bieWqtaSguudK9TTDLWnD2
JVxhPqiW8x3eXO1FFwO5j+WbNe0aykJRPRhgTa8Tj7p3O1Uk66CgY/JkyOApfIkasM0OhgAarjN5
Cy0uIZm7G1Hag7lkfW37eyg6UEcplho9KgAjP3wfpoRWGCaN9FzPc9tThEJHhaHXzOHnsIknBPFp
dXIKIDOsZh67FKGdG5tacqKWi2/Tba45YG2G2g3f2bu9nsaDuv1DNpkKSSKZGRxQumQiCGYzUMCy
Efqd5FsyXs2TWMbriNp4AhLc2fnMViSukw3PTNQbd4OfN/Gv0qmsn7LcSaHHQ5PG+ieJZD5aAHqI
K2P2JJs3+pY59cMq3DR1S0LNTqyCfwZe6Xuasi0Hjy/G8O1MxLl9wyAJejuyszDbeQNtWbBlbJ/G
aFup+ldErZ4+kqEuYWkJ4Lcnl/Nvya5YLgFw7iCZwdeakvxDqjC746GO/O2yWL1zEd7IQjbhsofM
gOt8ug/lwGHUWlj6Np7I8aNtfIYCxakohUn2eIYQxbitm2lPEyzkrileOiavgIJY5pVW9zIvMIL6
je/Q+jxltP9yMsHC5sjQuiewWCc73XXsh3E9C9yLmdWK4lIzjX/w4LvM9wwCG4dASNwtO9F3VXEI
ffBSbEe4gXGYTmwbJrO7G6frivIYGzO9U0Dmfw5ZP5mdktn0levQpU+Oknhn4XQJKcevsPwE8dfI
bOzNtnwggjqn94LWE9NP13NJDidostz7iw+RxtWMSuazPQNe0rPHw+OvijhlDZb/zQGzZCPj4EBz
sJow0ApXYOmVlPWCoc+xw/DLZu5FDBMOjOQHfz8PS0w9ns23akKt5C7wljzYE5e1Z4oj3QTGndVD
dGiGVA0bFDiZnEZk+xN2OrWP+1LcFVVdDVfeSCIpcfEruJUHflVZ/UPYVsH7UIZ6vG+aUZ8Hv00v
UGPlr1Aky8Wm/7DaoeAF5UvVi+WXx/LDI8IrgkOxcRH+YuqLb5AmKFcJrNz+3bfR9EgiVD2BflYd
umfdPPu6YPmcuQByKA+KW5oFKFPIyxW3mikqjLmOwc1BE8uzSzI18tpUKFS8mLLZ1p6nHxxHN8i7
cfQl2bzuaBeYfjezDO6jWHlnmUJgw5AIyTLHwLF1pp6kz9QE1sOiZfSuCYnicvAmsr81f+clnTH4
bNUog/EEv2b45QlTP2dzyMB2wzo7Vodg8fLuYKWL/dqGJX7WaEatz2t6s2RiBUBswhkWinD7Ezk4
qJxdodvzFMe1t7U9crwuw5FDp0Py7KYrSY63HvwSh3gWoljPRAjPzWdLorinkjHpF8p9fXkoS75L
hOOMwgUG26w4zfrQg8gm9A3lyatOUZCtELyCSSnG5byFW1RnHpqwtwagtPQuxJn0cwnDZO+TziMf
s+SW+p32ubucpwihjsuJhQMkbyMmE37uT2eW5anfo3i7T8Iiu4ZhNLXe47YyTwtj6HATyJD5nOe2
+oz+PnnbSGVJ8atkU023uJrb8Iqvgr6jYPIxvsaCgfZWF3P4jJtN3FRjbO5c7AIw/Nk0r9ugkd6j
01cMt+p5nfd5vX3t5a56DemWIPlv2EM2UUes/YRnRh6HBmlpEwhcT5tWBWG6r4qOGVPsJHZ8BHEp
nxfCDepA210CO3BMiQ0HTQiuPijUt/EmaMOJ/VuNePOwaAtqDnRoEMVLvi5OXBGNWjRUqeHUwFFx
9iPNZ9EQzx1pZgn9k6NAuOnYqL90IvgsplwG/WFigPIEVcbEWED9+EJamo6QTLc29/WKWy9/s6z/
irhQ1aWs54Ao8uJ04HeX5D2aybRfOGF1/mbkXXvrqH7MtxAkuv7iLrLch3qOAOTiadmUeL2GS+wK
6ztR1gBnvCbQNThBhtl47tNhqycx4tnjoTqFSOZ3XOVVf/DHSUmYCvZwTFLsC/RcxfRCVBZYR877
fxLDSWeLxyRiRN11jPXdEq19R13a4N/FS1RbB8o0WkbAk5XTrYxuvCUXkt06YVs/5WFKU3WDoe2J
1cd+tH1Vcv3ADwvZh0YZGEPBCNyMlZBsRcvpoiA5sA5RxWNkW1RyjnET7zHteRgB7QWUbGBNC8wt
TedTHbrzSWQxKZbJGu48anFZ1x2cfk2ENhEwwYCDBZBsx/He+QYcU/jrs2rdzpFbPQc5U6Pt3HSy
v+hxGaqNqzGTc2EQ5Qf1UtAT7K4Yr1Jknl9AkiCPVE3j/YK6Jj6ttGfENLYAS/ct5PgzJ9qKAuLO
VTSjNMLBnBTPM9KFMQgcmOIzjyhmAlHOcheUHAs+FJ60yPpjaheztGUz5QZEtKi/Fa6C1zFpi7d8
omyDMVE0ww83Np0W7vLRDeH0jA+1SJn9Kn0bS3Y97LGRjfPGyRr6rcK5Cr/8QVsjZOVkRUdmy3Tu
KPSiSq5H4gEhnlr4/XHjb6JaP8HNGN+oYLT+2GmLqcfC0EUcxQvro4l7GyujSvV+bnOIeXOmxGcR
KpPtoB3MpzLnQ942mCHvRQchFbEj79+agmfrBO/CIDbhocsBYIT6CGgnvU8cQ09FRteMwAeY2/lj
i18cN0wzfSUjqQzUpix88YK1C8yBg3hqMhuEUpVkZJekQPE4LLQHdBuNFH5twMrUUBdFs/Br1Ann
6ywOAg7+OnzGfNJ85njG72Ml/e912Clv6NjuUq5u4eBzta4E6vY8NmROMe7u8t5TeCZk8US4NZ23
vWutnY5z9KGmuGciktdUvUSVbnaylX2xH03jvilhMSjAHqhhNDtN+GD19rzr5nyB4QxEg8k9GvNI
ILkKaIf1s4XdZIkA+Re1oNhKWyWpJqax5jTOVoKHvLG5qEZl2SyH0Xan9zj39KEnGOMy0Vj4nKvM
dJneRhDUvC3Pq0dpFrMBs4tlldo3vsqpiKrpX71jT/soHUCmNOjmBwxIabMPAP8Qh4Q0gnEoWZwS
XmxPCMLmhh/yiL2Fbc78Z06MeITSJIK9ErbzgncWBhvvfEOFAH+H2tSkzF6LOIJKXy4uVWcYr+AX
uMLvml0Lnf6m8AOacPCAeE8xdqk3Ok8MLTgD7ondSGjyyQkSDCthlHS/RAc9g4sXznJqL0eKTlg1
6XSMo4bcZhLo61bZ1mu/1FCtWb3D98xD5E+bNLrlSkpmMMOsd+PFOFp2fDzm7LhmCneg1KvfFnbs
74K0yU1Yes2tq4vpAs2z/NYAptU+N9C18HUmy1NfDcFV5meMKdpsGUGvcQyGY22TTzYq4rphz8zV
j0tXdLdLlwvyviF7PdgG6IdsPDGmvoTcOQEzJizNNlRW253idpHmUGcw68tOEMbUo9NdWbCqLlU5
6+s05rJGnXwamE3keekXr531SPIhH1eIETjH1FduegNmS33gAmMN8luX2LGmh+mjFUx0Ngtl4o9R
FeZ/ukxVv4K8Nnep4CJUZ3JlygVQPAMzk26ca1hYG1av6EVjYLao5co6CPdOhYVVyiLdzmWrynMW
4LLYxAn8k3UszLusEOy9/VzN88HqenFLvk3snMkhVzuapM63nGc4LlEl2l83RSzUNst65zQ2K/a/
owXDgjgaFf5WcS//9nNwRfuoj2LwS5PhcgZnlAk/P3Ikm7sxLTyS+44cGeIy+WqDwcgN+js80SsL
k9j0vQfghBrithWme1E5+9VTSsjHPsJXLMqbxfKAwImkC2/xyeCf7SvwaEw6aKwIJB/hXZmNlEDN
SRFmR7+sJrXryW8R0li4TRsbFzHWyZOVpLj+o9K5U7aXZZyxMs28LVU9bzYb8X2IaMfhlNsz2A6S
RenZ9jmK70Ab5lvGYxdSxXSMJh6FTosFOGCvnSjahkP3janRyfaDpK6I2/GIEIxtKUyYg9CTCiRH
H9mlOoRh3Q8fed28pvaKXe2d+lWGxIQ4PUwuV9+xVQVoHGocr3CKjeCjuyZm2mF18NZyQzBLYs88
J/XQ7sljY8Um7vJRsIV+V2kvnuc0jP7GXtfeuhjTD572wSKQBWVcTGf1zahD65AIILaZrCkJKcUQ
jtuuTOt19jZw/9/QxRL/jTtxi0GjINrHEf4Xdqq6OlqOld7TNVX+ldB+LyPtVvs4zFZN1cmTHc4J
8iCO48SgrIktyakniFol0xxtTJCz2ISqX7xNbjGSe2RfJKHKZKDNHinCZJ48/1S6lt4QTJSsrHWv
yU/1a+su7csyTqj92h4BzbVVhcCiuswNtwPcJ07gruifzDCNxW5eKAhhiV57aCOLIRmJMqinntW7
LVQ07m/A9GiGHYY10Jcka+NthNXs96IDQv2YRRTq01qW22EyvknIwaWgy9rlL5Y+3kD/p3oXUjhH
y4Gyc5aI0Z8QdUvKqvfYhtUfwQw924PXAeWJL9ACi+8O8jen7/TVjsC7btwgt/JdZY9evaOlKX3N
QsLAbAB29Q5+l1ZiYl0gKBeORX/iZYjYlgy5PHLUlObuZUVG4gqDPUGVgVj5NQJGFGxR1pfoOGAo
o8ogjhDqpWk40oWDXF3hiYd1hJOIz+2noT94qzurSE/kmcVnDOcx2LQVh8FNHabFnwahcNuWHcbT
qHWiuzJu+FxIM0zxwcCw4AePTYbXkpsjfpRmIfCa0Gq2B3KEBEbDChFNOyEDgc0kJua4JDGOkKoQ
VOpkrYbCpMvxaRElTnhiy3fYzZJjFuC92Pp4djAWjEPi4wrnD+AIsOjc4WGFcF8Rp5olVevKCHln
p4LTZVBNBPEr24zquLRuc1H0pFxhX4nowuX3P/oKHfCAqsyIMIbHiBYU6um5XFvS27UvveE+9VnD
etgmUhDMI9oWM/kZUv0+CjEP1wtpaLj1dVhxDRSyqR8GDE+3vMRQ13OQvJxFStNCAhwyOquxBhd3
M5V46lAZjcgYTznWai8W4gx32xWXyXTrDa6c6z/hwERr63rY6zH3CndVqmrn7HA4hsrBJY944MKJ
a2P7o39rsS8tW4K2ggN1q3r3PC+Z1TBdiMs1w4GMxTfHErSbHcd6i9vGcvYNDtRhm5BdxKLhW0Vx
0QTwIOHyawxkEROXVgR/cp2t587BJmxcu2bBBES6HwacKsxpWrGLSl27n7CBcZsgt5XpjuZRnvKI
+eGJ4kp516RZQ5cQzNlHhxLDcMfsJuFSMiQ8q56YXNj8bAL6TO5Yz3vQXBhOYmwVdM0Xg/fCiKxr
7mHd6F8ww0nk9pHb6euJBmJy2oFrkq1jQetBPy4yTSGl0MlFJpA4XDb9bBs2on2Gs+TNu7IvYGcw
J+G6WfVRQTG7NFyC8szxoxuBGQvwBbx2zctmesRUW5ruMNSEQBb4MXMYnoouyd9pZljNg3zeuwqD
DTfYKmVd6e1JXmwqsBEbGPZuPOZOu9hypzvyLovznGBXRzqOMBJvLUBvXTSkR4xZlzBe8mrrmCB7
TPkSNgEvzC/CSVj4C8vsQ+ZrIf1F5bIbpZx5ZYtiuqeY9afuWhMRsq9susDuPMyZD36k75ZqOPHH
GVfWVVgwMLJIXinVx8cxS6avwmoeBmrbN/NEfy/D1pDFjwMXYAjELIxK5yIkZRQOZQSivZeg1pbp
akrWvS4pLc0tpMyftTXVPMqq3AaqtuCvxhzVS9NQQurPS3j0rf5nppOnDwMnxFsDKC4/zK1IksNU
yf4Zi8pR1zYcxTph6i+95G1SYciGU7vVgUqcDDsnKhp0SYrxLCoTlIp2CzmW6wULd3wHZsHcEvWC
Jtb5CzmtkBMlgyJhoIfxmBGQQUwqS2batZ62AVa+UxML+znXDcvv/92VcvtBB9l3/T8NJ//mUDl+
1bcf5Vf7P//Q/0NXClO6tYruf7d8XlXVl/mPG4wpdZHikv2n1+XqE/PIP//X//KlOP4/XKwlSuHe
DJwfc+U/fSmh+odQHBsU+/Zq+Vyb7P7lTMHoKf3QdhS0LXwr//J8qn9QiGfjFVWerRxHyv+TM0W4
q7nzv5XcqZAfEwjPDR08Kr4j7H93plShGVOnle31hDLbHx3dUiyp/JFHKkitJVLbkLNBje/ZGztX
8BqSfc9A1eW05rrzoKaHVvMLc0cwaRG+kibum51JRjM8tzDp+jO18AXJ/4jQfMMxc3D7S86vCKyx
9IflL+pXLf+UYVWUxFqLot0Nmrvvdva9pDpohgPTlx1CQX7wra4EFAIFTB+poxXLJXBVUZ5TLm8t
K2xai8fGGZDnfc0RDTZ/FUTp3WhP9H26EuQS18YyhEFRqUEmAKSRioqQAq0kD881mRSycA07Qfma
zhElxYJJUqlpCwCojljQUKu18cJcxduxMWl072gGAff8qLq6qYNauFcWt55yvTaDRKFaDzAEDT9l
44gTzqNS3Y2cyPSmU9RRnmU+gcjzio6iSq7YUUv6FZWLJDHNlheVrvtPFTFRY16kmvk1jTsKdsqE
DGyplfk9NZEzQggOhQsJGEcN7PWiaj/YvJH6lLMA0E5qQvXEjbQbo+0Q7d+NWd22t8TQ7Gk35xVM
XDfx4u7GhpB8HqVr3S6ysT9soeRL4ZVxhmegE/MLfggOXhS+KLghy+LfdKFI70jCex+ozfF8Cwaa
gUHlMCC+GkO3SXcmq4y7BZoWH0JQmrRumcG6ous7G68NAkxFaNFDTUiXxq22cz7b1ZXX1QELtO/g
JRvRRM9LMrlXcLYfs6FvvuxKV2LbW74NM9Btn0FkLG/92FUfAarRxTNzGZzA94d4eKaCknvTMzlo
wsL+nXHbd8CDc7k6NR7uHELDZf1taAXGRdh60XCKNGF7ipQEJPXeLgUx7pVAn86BgwEFg1e00WiM
b3HR6XdeUO9zKYPil8HTeZnIeZ0YidBc7dQxg9PcNos42oznb2bCW+sBs/9gz60wPg3ixD623HEo
lzvMpO3L0KXfDOS/Xa/Kb11GmtuB8ANDj3boho+SIJK5kfh7b0yLRkDCms9HTsHLVI4ReZ8Gz8A7
1Q9yH02+1dRbkEs2o2OT13hTuORz1ZdjtsNMIP0/yi3a4qHxu8ne5/Q8NCdSx6DMQd37+tGhwYPx
Pj95UZuUWEtzR6uUoq4EX2s8lcylE6+9g9tGfrLL03C8RbCNw7vaSfPnTLsoPORi5d2gUEzPCc6z
lgpIh2H/SKsru3EZ08lNsxFtDJiEJugkmF7G7lMwIohvNNHJ+KwNBIk9juJkmjYq7RPz0cMNX9xN
TnCJG7nnYX/OmTYiN0NRSFMO4AOFAoweRUUqHvKNji28M5S2c8tOSn3EwWV3L0yn4J1xa/ZkuOFM
GkW72sRi2iSzkGv3ucY94XDITrqtC2TJpngMWyt8ACkbwHxu5YbxPmHzpUTHGQihoO1Zs7dtO/h/
GyxCk97h3cmGm4maenlIkJ7VU8lp0OcsPMURkb5kSmmkal1rr2U65/ezJeR73qVYiWHkSuxrDXIt
NV2UWTYcUbzakNBDjYUa11chbLC6zMmnun047aohruiy18t45J+8pF/0vw/YoEtflruFNqfizsHY
nECJI27OSdZN5KnhNp/uW8gsDoa8ZZb7VjAn2Idjn+izYNJHfHXhcd/HA0ABovWEP7eLW8b0CclM
WmeZiaQ9ZPzruJT3/bxs4tyOp0M95JPe5wAM3D88Vn59zb+hKm9US0/JPs/LGqNNFOV+ti06uFTH
UuImuZ+XvoHnDsqbsWKO39c8tTzyUGIT9OdfXTjM8jglJnEOpBGoT+pjGH4nHSZu/1gUJeBUuF0i
z6n7jLQNU1xBWzCXpbUDP9h6CZT7A6bnwvoO6clGWI58aT7ccY7KC5Bf2hba1JnDJ6DfQ/CZ1JFg
bj4FxJU2wKmb+FKCfp32kCZzLG1qcWlzxUYxy+aEa9JJNQaWChmIJHHmxjcG1aq94ufgktlUEi7l
iWa2gXwcy8r4kM+5kU9moqFhk4elbT0rb2kqtEQO7xcfhJ19DKthdXNkjLjBBSdY6x+t0p7L5wZe
SgD3K14sTvUdBpdrLyryFdLKTfiweGaIXsLe6/33mecOIWbW1H0SSxXUO3bpXCW/Q4lrAORyWfcH
hR/oe1JN+cWUFnmyaUAiQPd19gIbJzlr21s+GWXP27aQ1darnC6+LWmk+G7y0fyNeTANc9heFFcW
X06+r8RQsJmamN5ND3CExoTxd0kDEvQdCJKmmI+MVdKzRMnfpVZbFr/dQg1n2fkdyapqEjuoGYF9
iStck3AoVfNez974YsVThthFZ01xVYdh/AwPrXYOU7uoR0vP1Tdgk+Z3VQu6I3N8sfabDcvpYCYQ
6psA49lLDRyBA0xq5w/Sk16wU8pEJ83Y5AHsBSD+Ja2HXRD27Sdt2QBVNuBGAueWz65XNASRE0UH
VTbJuMxN+jucOI15Y8pY+Y/SicN5zzCTTBzY7zL/HYuKjgen6lS9o0KFyXrdOezG1OPhqgH+02H3
DXzBMUY0BRdH3eawRnz8fjuclHULFhMe58FpgaIT5YtkecjmKBh2sguz8JtqGPoXYkweD23Wt8ED
4LJwwqmWSWOdEjej8A4xIMhuwjW1cHQLHWkgkRIF3a4jQtCmzQTmnNovmkNJa2v07LXjGF8L9GVo
GpApDjhlk/luRDmCqIwNAfuXTxiV+ELQ6y0iNqZneJG9lT9MswMd0rXxNO6BKhFj4cVQ/Z5rkHSW
beTHlNOyF/kpjV16herXP0Mx9TMgEyMig6oA5uCIY2El189Eja3I+/IxaFiXeJ3AgelcOVuM5RD1
LLWfyFkzsstZCbJT1gbBi3Y8bj39IHF/1ZV9mxJQjI/c9JMPqaU8txIRl562dZJoZ/ohq1LwcpIZ
yTlC8oqv4h614VgOFTnicE1WrwNKZA/aH8Kp7XvSMPHy3f+MNa3W1sUriyTGGzP0LybR484dSXDu
qbCja4GCtRe/qZ50Q/PHIfsZpk4k291bZh209FEqLDkuBd3wWCWdOs1op/uIeCG+R8X1GoTkz2RX
9v2LxucRtFCbl8J6SOh4ooedhdU+YiFOuieIMX334jGZYIbcNWUBJ7YQ4JlmB5Ub2pk/27dul5bJ
/ViRrLFYXUaWDD5DKH02hdbrALtkNmM4POnkoyvsgJboVse4hioMnmxJpMJKNQ8XTn+mf5hQ+ndV
1rvXc4C2L38G6uzQ7o09W/KpaiGOHTBHOQeHCFK2HyMx3EGZTCnnIv1xw8JovG3VZQylMI9HL7L0
GOaPUBjs62agTRovcfhhrTrAlDrLxxzFVALR8CFcbvZp9eYCxe5u2h9VYeTfjMIQTtOV5eJ0w14p
kCDwkPhiv+STl+ycLunKgyHftJyyH0lDBLgVUde7fHweKyUpqQiT0LmSeTYC7bGDEcxfY7nXtJf2
903E6X/jzbHSB7eDHYG2hQZTOX3/ANavDra9QNLfpXR0XPwf+SZdlRzcaAMA9tZJnynfwnFeYBL/
he23vmMrQxQCywaEHJMevLCeNhZ3SyAwy/ZplXflPqW3adzlwrTOzmUw/ZIOhlJrmCEeXraZ2Cli
BL+MYzW8VRyUuw8Jxu9B5uFwi6LDzHmhVwmp0RQ0R+AN+zI5AI1zi0Wb7hLm4sSf64lzWlh20y2j
rmY3TyECF9ZaZDhXpbV5omGsShlfITmPu8jxOv/gTVhHNuGPwJeTLbOvgNCO+RllA/0ReDcOwZhm
A2c7EhaATmun8qH8ERijWgYvtBTnzN0wlaldN9JYi5OrXZs4lVspCHQxW/N6i8qxRaGvbVwCmw3O
qaB6ws6VP5ta4aNlu+6Bo9QwAd8Axy7vGELbd6owEVBpJGFCA30YKKunR6G3YrDSa4wwC9/sOIAD
4w8gycaUYMTnkhKVl/XYVqxWZ+r22CQjDXu0X5CMGu0iBUMRtTN6MNKy34ZTh8kPl4/4TFWIshwE
qd/8EZCMslPfmSfCgejTgaB35hjmsls405UVF8RND80lgbXiyj/zqo4XP0L5GPnFWx0oWeN1sQO0
rh9pvQBBBuLUW2X3xZ+R4D1/7nwaz6Yh7DgTrso9xwB/2q9JCSQ11fPrmRqddG+LbryqctwQe9Hl
UPQjuzPl67I6CEqPxo6th5WVEW2HBMTEr2WxXi0IUTVNVEZ2a4O1q8DTLLZ1N4ma41v6Y2qYuYwz
qOY/u5a2qpAsa3tOc9WMpxDfUbM38EGDRylHrnzQn/N9xnfvfeamHLlRmyrz7HMjES7x664uDRrO
8ldyp95R/rg4ao/3NWTlo3ahazkfrL698lGXQeTTVVF26oZ0Y5J8t4wISRrS7zBduAXN82on4YA8
VV5QXSah9V88QZIDKeC74DYbW9+/CqMCZzdDVfElXLRYWL+1pLVnly8Ci62bVb4hpzP77Z8Ocda/
FkFv0WSmURc59Ns4JxZ+DqWFK4rXjbJjWVKyfrYHb3KeMkIBMEU9ykzEpYksB64uw/MetaZj6n8z
kDjpTnkyDv6rN6eOBjQEFXxbmSAIwRotXXXjhjPqPRW9g32d1K5oTtygsPTY0gFuHjHqfwRHZLUc
RXyuYph6y5ZrHyGcr95gX4HJ4hh+rWCq62vt2F516GbC6TsLruyI1OVl9SHro+6XiXFoHnMzq1f+
T2RFW66V3WMVwnFL+f71zhHFxJoN3mOCWOydVI458sUlgQOkvIGx/hliGjc7OE1yurO1o2k0rWh1
Y2qKo/eaSkDvL2YsT14gXBYIPXMDgqRtzdxsu9rJPzLZLPEXDewD1CEZt9NPmJKqVcFbARuCbq/b
OSCQdz0NnJkfjRHpCEi46SnbgvADbARzTMZhh3+DuqGBeSg/Zydd+jsyt8C3R3gfxYFPwAQ3eSbi
Jy68gtxilY/5ZQoaCJqIYaVFFU2vBILgodeji08BOalKWuSSlr1zM1cWdWkPlutg+AwnkHp0qYaq
yRYu/7pEshqlViU1P4FpetK4gzFwoLiN10qjdnaj+YqqaCSzO4Tz0JDTB3IDNCK2Zw/weZRE3H6S
0UsIWqi4KTHBdUhP7FR5bA83roya/qJcp4DpVMVpPnPD1sugb3LLdal9pQSH8At24SheG02hfgNW
cUvrrRpH6iw5RfsRvjyfzrej8JjcY3R0mBElOREhPB05A2lWH+b5jNiAWg88nzgxozAKkd0aUR7r
qLS9B3ruys+hpNN5V7Qc/D/l0PRYlMs+R8QZfNLZfxmfONkpQsLCYW+tDvk0H2P3rNYj5O+CXhmL
gZG04ajRGxjGwyFGj9eHWrtuyqnf0upR4/iBcBEEOwrdCzwi4Axe+WjhJKmk8tk81kD5AWiJ9nEY
icj1DhoBIjyjb/XWZ+XG5K4nf5jseeNmkYPHneGjoplyHDnaduY/yTuT7caRLNv+UCKWoTMAkxqQ
BDtRJNW7NMGSd+j7Hl9fGxmZFRJdJV+Rb/ZqVrUy0yGAgNm1e8/Zx0sh1ADPjR85Unn9CcZt5ly3
fekM+QqCMoQMbCTt5CGI70kNv8NRawaPxG2C88RtbZKuRMhQ99gVXpbhbo6HJr/DgKDGO6y1tnGH
An34OZKMYu96BRrx0SgJJ7PWic4JrVwUFsp7wtUmPt5lMDCu20vWJ2PZx3Qc9ni04mcjZTRTtnbt
FEt+upKqDRzxHshP/KLQ6EjxWdBWBihbdNxOmquiXJqILqAyOxIFM0bKKlv7LaOsSBlVcYWKjCHD
OFXzuJcdOsDCo2sYMianHAUVSSvyY2pkzsChL1L17wqCQCS8hqasW5g387BhqhUKAahv/XJqiTG/
5evOnQMeMBOG4cDjhhFawRrECa2jyqYi1fTxmxWa9EgNcKP0ORBEGxnSXd1MTTdHbpEd7LrN9Qqv
dYwPp2faldM2RPUJ+bQSpJyKSePD9KKpOTAQrJrGjZpatV8p91QTw5qJ4GijyKlI71NRlxXxWyyp
TL/aFFZf792T8SqScTkbiIszJ7apf3GKGKMz3dl2aTRw2W4cqjwDhevQZd2I2Vg1Sprkau3Qvxr4
9ax7dMYq54WykC96FINtWwYiHVKDCo4nea7iAAXpCvdwTfc5b2p0/LVPozdcU2ozyb8Fwo93QmRt
UG5tmXQ0gji9oEVb06yB0r+tQKCCArcyNK3DeminPiaqAampOadPtfG00rwcULjLTcak0i6MoqkN
8wq5O6pvB0tY1psFu3sSAGHjgIeWI0him6YyRPqBh9gkbSTjVeFTgqmrvIAfvS8aH3ZK6o19egZW
bSlXdRxYtmsyy2eNYGpamQ9FyB70UAGFQ6IRmJ55RdY3pceun4ZAfyjQOCCGKMN8ykmaozXeo+RA
cHfHzqhprgUJk3MC8+X51UfYoX6BeYmSrGwmnPRM8tXIW4YqcZLPflr0gX9V610CwCALAUwxt9eN
g9cUUXCFJk43CbyYX0DifJy8yJ8sxXDkzvGVlJQ2/mDkeVkcd49+pXf5KW6Yn21iYWXtoe/R8+27
ItSvPZFbt2ERKaugawdUHH3tJN4GViM/baNUr2ikOufabhspbpmqBvohp/qQX2l0I3pbpDC01iGs
aP2hJGIYwUhD53ahiqZUnhkRVP6PsEaZvNA1XwMLA0sbRuvU5/pPjyR5c9XQJc5vDGxQjVtVrEPd
MrIMnXmyF3o5VpFC4UFjISqzcos2mO8SsXbr2fdV1HKPWWJp3mNBgLFc41OaI53bZtA3SmXYYmWi
awsPBixLEtIMp9TMJ9Lh5PAgNVUnki5IWn2HHJOIrFKpqx+pxxkVPNygGMu28tD7NmNhNt9spmNz
YiKN3hBd4AyUpQOq0JPGCKfk4eP/+UGjKjis6OLTWeNdgPU9eA3fThn/+t/9e9Co/YGZWeAyV1l3
TeuNAV78QcYO0Ti2/afV/X8GjUTwMFtmxmibhop33sKI/y8LvC7+QNEPj8bC6ISVDlrM34DLWObF
nNHWZzadRE1nSN1A2Tc75L+93oaZP+fq/EONgq4B6xsf0wG3Oa+RWv8Qer+MRLttKvpPtnya01RU
hYBe+lGZHjz5OhucOhI7UgWH0Wm3Sqt8paGS7yeS4RbIytWNWdBzCILITdLxWq3taOM4zoF4VFrw
yiFiqV7offhioRRbqpHhEl1/YiKw4Jy3SfEJc1A7Z/54BV74Khp7f1VZqAWzMigftLiwr63W0q/r
KHdew2nMjpVuf6X7jRYnJs9MVuitbK8+y3yylhhdTrA0joHojp2Pazvra7ER+OSRe8LSZf4mcbo2
HMSVylrbEQJ2pKvou4zwGBWmtirm/IkukwczynddPbeNBTg+2kwjaglrHzqhcah1Xe7qPv8hwvhU
1vHYr7SCWFcZ3haMIjEFTvFdMnjrnExQfaifnClAd5wThcoohad3VjpxUsSInnQiy8c7wzj/GbX+
hK6KOI+ej3pRd2hsFYRndMWUfZvgcrDTbdT2pz6ZUpTlOAccuSEyZNr7AqOYtBT1vhmTndokz3oX
6vYmmQyHZEa1ow+R5ydW3Sh22TzEgvNggTiTN2XT0LdCl4ZYGmyWQEhHLNutUL0HHScPodPmNgmq
TWiPq4B0dGcpUCHucKKRh4D76WhE1gMmVw5T7ZM/CKoR5YHcbLDSjVfuvCpeyzj/FtRBt8YRvya7
XhxG9rF95iF9d8JVN2sokyFx7ieOWYtwSFZ+n6MzH+iwGK39lTbcC+rqa1BoyL+IzVywxPu30FEe
E8U5S3opsdX+tKhYm4oeYYSwRYasqnWws2p5za5NYnUbbjDpb9kKzWcwp80TMX01OuXB9Y1u9ols
EHU/VzSea1O914EikrrEmp3Wbp0QEzlG07JPCjY4+yeg/u3Yam5RofpXhsRtzP6hHmpxbA2z2VZe
dnTKBp85gb1iFLu8wnbaaytE2ghZ6xS+A6k1ctwygVuk5EU1Sf3F0xRgtQiLve4g/elLZ4rnjH4T
GMgNDYVH+gzDo6STsHB6XaA479wS2OIi4bSCoWQmv9IbDUJ/3GQRQ0f84AALiBlq8BKkzWmyxClK
7HXtMUhsiIGqlewaKMs8mntifGdeaUG070Sx10wDTxpGePgpL1KrdzhNq4Ucs32XpV9ont6NrBF0
XlfQBnaKIKZKpPHO85HIRuZ4w0SQiPLUULasLfXChJNszH0G0g6cUyHVdotYDc18E2r7TmUMpIXO
S9mYt6bm3Fa5k65EmWyI8N43JcHvnd58w2Rw7WkjZw91rWfxelKbDYfhtYh9falOETGEnu76/uzz
N4JNKFWGT6m1UQUeYNwhG06dD6XqgfZmrkG/ucOlhq8F1LxDdjy99UzVHqXDU8T4WoZUWdQgJhjW
gq6lXzSrnqgH2oDMOZQbjB8kdbUpasnyIQnFaUgBO7U9xj/1Pgs6giE6g5NrcIPK4olnc24j7aaJ
h7MpMrlxguQwFdZTmvhfKigHbUaDt0Vjz2FdPJXZdDP66i0Np1uUL/CZ7UOvTNWOBFXnbmT8T/xD
gnUh2ZsRAkt9WDGrOBYB6b0VyAtiekPFAjkQGHdayn/RRh7WieFRENaYx8G6EuaPOFKuaEFfmZFA
EulHK7oUAAwr+7at+aMw24a0sChKm0VYBlur7q9pbxD4Hd6IycfvNXMcu2nTB8FN3NgHVJVELgrh
cvpYT5S7i6L0DyFQQxw/+IwtAfbH1u8HUPet2Zib3mpWME/1azq5jzjH13Dcx7Wt97d1oXHyjG6E
FYFgabSvgaSSHLpU8MM1Ryx08Q4LM9Ma6zqvpgLWT+1aTqQTYJvv0nr4UYLfXzJesXGu6v2WI+du
zl+q1MYjGow0csYh9iItWCwwAdarqCnJ1UhGmm4495CUw44kuacKmZwI2kyhvS3ZBxZ5KjdegZJU
mfxgD8VpOeXGeQiGXQdNlMQGZc2CSnFq7BXNWzkZ9rVJFUcnAhXIGtpEQ85YKMC5nWwc2R9Z1ZJF
2lXLsQh/lL23801olDryaFaNqxn+DbCWEOHxqHVQ9xlTLz34B+s0Hh5NhtNe5O05xCkupvMTmax4
X0OMgxNm4X0JORGF4o90YDMJa2I5FO2g9yWd6hqEurYJsnbdq926iqKrqlA3DKeMZ/K/tg1/O4EM
aGQpozPwymWRfJVOvgUMsfWb5pvAoSx9+QTvkq4j/i5GaXsDl+UwTIc+MpsjVjR9VfTFbd9Wi1E3
HvGViEUfDXuTzqRZNJsxDnZTgtdIGuxmuMddxBOgJYqDmSb3XUqWGjm4Cw2ZJ5/suOPUlYIGbYOH
PiOEnWLmSUfX9ViU2gu0MLFpPCLXxyQD+N7HYGEk/SG6ai9WZQA8UXu3S6OHkQwjuGwkHgmHvi50
/bDc01fOV5jeVp7du0Rffx/9CPko6lE/fImTDo2mqV4Xrek8NGpORAnNcJrs1cKxY9Tr/jHDEjON
ydnGkc4qgI49iK5VPaBrgwvdsrKzXik3RYNPKIBbHPkTHaz+YLDtmh7Hxlhaz0yBv1KcbTQx3tq1
t1W9fimJ3WViwHvJEPweE8Rt0WnfKs1Yaza9cOGUL7qKq8qeigUqiFVPInDCZGzQ6AMRzb1stPjI
qHPL9H6l4LtMVfsc5/6PoM0UPgIWinjY6LMzNlZbMohJrTLHiry1yVVbcR5oh/Sh9zzLbnzQT0u9
Uxu4zdMXKYo7PfFOlRVtlLL5xqgDR9u8j470fZl5IG7Iv/gNMAoOpszQpkMgh2+17qzpLK8jQ9+h
M11aevNd6eNj29LOZ8Cxo8t3C69oZSjdc2n4jyh0D3rt7YqcGqFUdlmrP+ttu8ZlGZJD1UBMQvut
RnKbq9FRsEPpwrjTlfQZe2/q2rJ9BLuxUsj7Rhtqzvnl7uiRGt829n6e3uyzCaa/1tRgcFB8qjEV
YR9d52iSF6Xw1k7VMVt3nB0mdw70dBaYgwztyioteVCj4RHfFF7r+JkeINy5MXBTNBnwm5MVnpsl
c6R16VPsjvnwXa9DsCNKC5lBfoE4ux5D/aQ7KWNj8ey0oF2y3o7WmY4Ts+rWlhFuTQ0hi+9AJQ4N
OhxdzGpcnQDL3WtToVENKhvOuvFK6um46EZUMZVV7mQT7QvDIIrdZkAUeIfSHBEA5ca3ussRq+j5
6JoI6iQE98VECrxSqreqGjVrBrBYtnOKXfw8W6yr9yRPPlgaZMc+djGg0YHUVnQAfnij+ezH5W60
ypsh9m9w5D0ICkayxPo9xCMQ/BOoRyOxXV3DjSn6MF6izHnFdMMZI3v4B5Yx3pg8Lo6OgdyE9qYL
bmMtHXzn/0hlTPguppFjbw9XmMDIA3TMPX2SYvkPfLJGwxtQHKugPWQp4NzAl9Rwbbh8oyg9/6nC
fBcvOgs936ozOTUZcCRVwgg0Tnb49N+fmiJdIYmlrssjY8o1FU761ObfkiigHcKZKe2tfFH5wS7q
eOyViRGt2kEVONhmf5W1TbeC3j3s7TJBwmJ1hfJkViS6IwYlW3hKo2WFgUVZUlrV/jKveONcxQ7v
IjU5l/aIXkFL5dkCLrGfYpPSYKiCYyui/imsCQ9tBCkE6Bc2io2oW2ncoSrtjZbXXxLU23CLaORh
4c4cRni97sJ8Jz8EfJ5PGB8e6Z2fEynkVfhhVLDVrbX3leGq8WnaBYW/kQE5p0H/Q6+NZ+gI27xq
KYVT0sczcW0D05qcfqdC92p6RKn2LOimlkhIjNA8mtEBcaPQtu8jUMtEHKDtp9YPnEGs6gpfRiwP
WH6urS5TF4XmH5hOM1/B2jh2wSqdPQb6lCNhUu+USlzXITwLFOZrmF/0mOEi2PlQLARYESXi263H
5Lb1v5lB/UrxES4n+oBoibJ1koxIaQogIxTSkmo9JWqQSDp1UWnDWuL1ILHcsl5+99p89NbYpjaH
8VqatNX3b01HQ81RyxhboB2Scl9UfLc5q8bEIpo3hGAySiDUb6QyHoyOpBdoY4vf/A2/nveNP2XF
VDQzXu/ivN+h/CgztWUsPuGmLJhoWY2W7Au7OeLto6SoUecsQo1GpWVN3ZLoWN5ozOfxiglF537+
58x8vT+/r1mRbc3fkQ0rV5MaT0TVrIsnUpAJYpSk5h7b1Lij1Lgepx+fX0H9oMNhOCCY+GJNk3uX
F4w/HNb4vjndHy1hVhvmd/lV6BT50s5D+7otJ+dgd9MPxU/UswY64zoN9WfQOsOtbYXGuovy8LVH
ynTNVIAc3IEs1qdYsAJ7RcfSiDfr6IcBQk4fO3dPk4Lk2XoiOs8ZtG0CIT1cwAlNTgNJNdd0iAie
z7RdSmoEPEsXjV587yFJm0mX0De8ieYhWPiTqhdnOzC/IWckuZhmskOQ8dFrUh0PJfwT/B/jSbMK
+n6IxNCEZeyyaFeXHeJ05tJh8ahAnnnBMcbktCbweWW0w41hQWrtMgSrWpq9TmFNMh2doeAaCUTn
gq3lq7THewgm8bFK2ukbnYdmnethdKsyWsIP3rUvGs63Q6rG3Vo3+ZfYCHu3yttAUvwL/Yqhnb8s
GXay1Db9HUP49CZJM+Me0j3JXWr37Of42eEAfmHnCdaxroUnJSifYKoQNaln9kBhQSY7USPU39+M
yR+eujCo1rqX7WtauMcRMdDWwzHhxvQ2XrCQ7CxaDTinNQ70kLzHrvZuYqJFAcCrhlh7cajfFVFI
QkM1KSuGNNauqcrqBXPLHFTgoI0jegeVMGF+R+joNKWYrOK3Uj2x1DhZ91CYSSiCwIshvymtfYUO
fNST8NCaAh9wCUQvlnemBUw1h0lqS8EkCciNFb+McX3nNSVbs0SuERb72nGCdQ2WZEI3vfACFicn
BmJAYZX2aG87f3gosPISIJGTwOwTZ29V0sRNivsv6SBo9XVUPU2Dbe4//14udzbGfaqKFgg+JR+k
Yc652m/7gUkb6q2vztsvcwQzB8Tsh6AvDIU1GjloseQc9TWEPwjEzJS/+VrnNPC368F8dVtYlqTH
adiOuHA9IMyJYPZY8TGK0VOgxW39ZhGxgaNQjJKvn9/qvEn/cjHNcAwpmXLSpH9/q0A8VNEFRICV
kbhDY7ELTJy1oYMu5fMLfXhXby50sQJZMotTvL3xnPC3isVW658Dr+X/uiPo4PNLXS6oPEBNmOwu
0ExpX2vzz/vm5wNqkCga469jgA+alisOB/JVp98UQM78O/z16GyS3G12MbwwtmHieXHmO35zGRhG
UdPEZnUc0EOGnFcq75SnTJF6khCxSAfehgTZYC/LlPWQJEVMdD3QKoO9xcMrHMVo5/DHpkznswWq
xxvGhddBjcwC8+EVCrFrAjhR0qJfjFPSR8zgLtaJIw56NwCd1DaAGDp7aXXxM8eXVZ2OrtEGWxWN
2agRuiuNbhbu1WQnkKIl5XPG9lpITYOYiC4nrmF6eQoZi6FrMlkHv+d2OMDLGvxCG0YxEyE6ro7k
R4qXDGG3IVytSSHcmgKmEYVro5BaMN3eVTb9X3BeVhNnD1Xtux1SSTLfNkrcH5yy6q4SiFqbPkeg
ZsWbyQ7HRdLWq7kGQxe6Ve1hy9z9R+KgeQREtIqCEnWBgUyLEOMF3BsS2KsyQqg+xRs7ATRt8Y9x
WsHGfsjVxLnjVBbXq89fJPX91/HPn1gXFuc3SJQqpcLFT5zHADgmzvXH1BINblja6sizq1XQqPeM
NxEJhiqnuzEsbr2h75i+0jzsNe1735RfnQAjf4vD0M1TwmA+/9O0+cO8ePsM6gXLoICxpWZcVA3Y
/arSiEV5RLTaX+U6SYzDRMihU6XegiH3rMnJ1Q06KkbwOp6NYehOOBupXFt+CoMB+MlHLLHVPaAS
C+FJdRVHVNiq4f0Ycz+7jiI73aeqlD9aYYSHNA6j7T9vYrbMgWM+//nnQnJ+a7S7+H//6/8zb55q
mzPG+X/35h3C1zxjsvRuXvbn/+jfwzLzD8sRTKNYjanUhPwfWrRq/2HjqKaI0w1yBSULW5ZX/4ZC
OxoTNJtJmTbXtH8Ny+w/LNQKxl/86b8zLLvcGllZKWUMxmQM+QQetveLHpkKaqh3o3kKAeImUntt
emOjSv3ECWqP8/Q5y2g2F8HPN8/oXy/Ku9Pm5Zqu4f4TUsL5M00BXXr+z98stmnMmRADh3nqEGs8
jO0oj6immrsOMJNbOSBu1J4FpcmkjUwzVNdTSpRjrnvjtu46ey38iHgjmwPF53/Y+xWCxz3/XZTv
bNV4KDkFv/+7ojwqFIo145T7/RH2JiF6SbPtgW9+fh1+9Def+7+u43DziC0tcp8uPneUEbJDxWic
pkGDZVncCbLglC76jtD3+Pmlfn3UhPjZaHloCPGuGRe3hDMOc1eGZ2rUnO1odjdB1v2mwPr1bhgH
q9RYBtgPXVcv3iKy4BAyNJp9ykzjoSzlURsLh4FicZwq1Vx/fj/zae6vlXJ+dPQpdKGjptHsubR6
/xMRUeao2WRYCJn/OQXrtFsMx+ZM+Y4s2p0Pn1/u13szTUuqJgsjGkfTmf/zN29qgAATOFQhTzrT
PwocPdzHw5XM4988w1/fPK7DQcSicW5Izbq4jhmVpTWOFNlNl20Cb1jGU0zL2d59fjsfXEY6zN8Z
j88Vz+VlkOn7BEuO00nNo/vWvAH29tjnzm9u5td3zuQqrCsO3DiNptL7hza2OOloHrOMDC96tpv6
3/woH/77BFRR4Rp4Ti9/lCFLDY5ZFf9+l296NTnose5+/qDmd/b9a0bCpMrKxBFacjMXv8co2xjr
pz6dPI5UtKWbEyfk7Rgoz1pMSzn1fnO9D34Ybka12CnmM8plE2N+OaZGM3QUA45bKN6qTRHK6uLP
PfrdFv125f11wZ8jAm383iY3x2L3/pdJRIkHheCsEyYeqRTLKP9CtCN6rB7CitsqBA99+7sPkido
I+7AxkvywWWHyCb3xhiK0j5pmncrzQwZW0PHNWw2aWVujCBaf369f67R7385QkgcwULB1qmiRnl/
ixgUy16jt3oqQClHwSatqXs5wCODBfY/9G5WRG7eFBsrv/380hdV3Lw2vbu0vHi6yMbCujYb+yRL
s97BfYPuDcw6XcImqU8klxY/PQRhW6SxHAAJU4k5BWrRI5Tl+EbP0vKmnsDWSL0lfQjEGT0sY9oi
KLddP0Bfq9FPckNTH+7CCZSaq6E9W3ii7H/z/c4v9+UjtAB9U44alKX6xfdL8pCtBLRYT/G0I1iR
Tp5YRjqsPz9cff7Ifn3t2ZlQ6wjIZjiLjIsfqyUaeWKOrZziAup4f9Par6j/P7/GB3fDJyXQKVks
GYZ+8SmDkUXsgIgOSErr7Oy+SPc+4aK0wvQdjkPv5+eX+3Vx4q3TJcgE1iaqifk/f7NjZJ2GRA6o
KikE1pqJF01rb/P5JT56aqYOkYT6kU39n/3BN5eI7QR9jzfYJwMAfzM+BukPsgR/cyb58D64A0R6
lsZKfvESNIlaabUSKqdiaq7ARwy0neq7z2/k1+WImQMqi3nVE6AEL66hNE2q5LIOmCjOnPzuhWhY
GG41cpSJc63SkNcg1acWgM7fvzt2c2oFaZh0ZS4/1YncEbp7lncai3Lb1sZewzX5+c198CvpM6CD
SlLM7/jFi6ABopzQ8nsngvGW2B1/FCkSBAQGn1/mg99Jp+ns6HCPaHBd/k4DPT/YjgZx13xCZHAu
muE31epHVzBU27Gpg9C0/rI3iU4vhBXHZ0UlS/psDg9//w74ViiDJXU3R+D3X4wF+pSGdp2cfdNb
Z5hlU1McPr/Er9s5rR1dQ5OrOfwYzsWLZvQF3i6RKyek6cthbFaAaZkXEcbWpo+q1Rp///Xieux7
lD80sOaz3dtFII80GSZzCG80qEcZ1I+4Jf+D1+vNJayLzQbjautMhuafdVrQCGuuvFreWb3x5fMn
98Hq+fZOLucZkCWxo9jCP4cqj84M/XwrW8QaMEqqNR3AeP359T76at7e1sUv5cMagdqq+mdHa754
ndhCOHLNUv0z3up/LYQ+vAzAcHPeeObX4v0PhMOhBg/iB2dtgA9pXAmvo5n3m330ow+HIpuRFOUP
+8/FT5T6em/IdPLPEi8fSTiuihzn7z8uhxMDbzUnaXG5gqJYD5pedv5Z0F2TICvGY4rT5vOLfFRT
UWXP++dMA5LafCh7s+GUcaAMhWLMN3Ie+j002QUQgIWTI6jIH1rzFlDnwi/i3+xzH3215LgB/cYm
pbK6vb/sRIc1xCIVnB02gtG8b1qkuFiCDabk4Nn+gw/q7dUubtKOJaJUYwrOFG4LdDlmBjnc+u2k
fT7bXxRX7KYOzHI2NZhMF5epHRN5FdbWM4MnNxiVM6a0s+qpW0ATT6UC+MLpD/D4rsHI72qj/82L
/9E7+fbyFytTUsdC0aE4n6vUWjsd7WkcUuZ/9ML8dZOXXQcIrRKeeu2fQWUos7hEX3vWQL9cwuxb
DKEDMrpBGCbTPl2g5MdYjSHo87f2o5ULuTkDATo6iMEvHnQYkV3s+WZA3NkdISu4628hAfOxJ7/5
Bj+4EOXlPORhgkBL7eIz10w9DllognPWIDokDKgbXyBGkhP5m434o++QDuL8LXCq5mA6/7hvvkNR
97IsWhbHsmue8VXMarUNghLem/6KPN4NUhOc/sQ8RCSbff44P1gxuTa9JAQirGlCf39t0oB0NWIO
eobHsIcNflSE8uDgWft/u8zFLTLVNSUWScrnYmkarz1RrtIcT59f5JdfjPO0Kcx5mkRtxof4/l7q
AkBXa6rDKVaaWyPzGXBr9soAdeQn3tPn19L4ty8/+flyKp88SygT+8tiExWz6ut5PJxSBtubAm2P
xcQ6HrplivL/ZNfYXzvilV2VJGXkM465lql8NDRP35PyqGBaq/RVBMNiiT9MOwdKav0ANFrfhyTR
XJHgNe5NY4ZtzZ42Zq9aCtY2/JqGzL2Bzq9yRPIrh6HAjRYUPznSKQtPtxGiYL/f0/sC5TrNkR+p
+ZIYiXaKVXuCWzSiUhpLRJoBFmAmuE9tkpwS+mzfI8Zlbh2aDIZUr7KWSTKrcw28cnWscqwfJ/RC
ykjuGZyq0l9W5EitRck4WCP3Ej2cQXLYXA8PuJiJirFQk+biS2MQ+lM3Nn6EUOnqzSCnecUX01Jr
8DZEUZrf6Kpxru1BHMFFVIvMV6FpTRPj49yGHE+gHngQ5tiwZTnyd03hCi0RLjM/4Dd+4Kz71NMR
FkAyQmiHX9qOQn/JMDNyA61ul7WVx1cQMR6EiJ8GqEdL9nW5a0WFLnZCHKs50S2Cgp+93xQLDFQD
/AgCWcm3i68jcxrv0riTr6BTYQhEyHug4BOW6KNciho4U35koe4R6usk8XcJRMa7hNPITqPLvLUU
vSEo3vIg83Ny2ca9xUQQXeiyqIyIcquJVprVA1kISXTD65lfpzasSqGRBKeCy3Y5UYX36dQ/6bhV
D9lYF9vJEV+60hxW6D5eIhznqyweXylM+3WFYWUpYh1ePl45wARjubFacmLbuIU7IJBMNRIhfhuR
eFD7SJ514Wzxb1mLuu+6fWtOPViPlIeglV6xNmShL1QyQ3ygti2+DrUibMsEvOmaoJe2GnbTVWZX
+bZImJtOftTs8SQilITEAl0oz5i3hYoOPcwUSJciiSXcQJEYLTXYHqvez8N7OWo9mPCme0lKS3fr
3HOWzYRhI9es6tWqeGXCFjCZHbXxqgdGtdDLtn+xx/qMUazzFmbskRQLTglWhHQ0TJ6oXXGr1Ssp
/WEFHdgBWZI7mJ/jcptpuOZxNueO27dDhHMG4GYFw2eB+C/AYNTq6NyUZuMNCp/1CG1DQD9dghOZ
kwQA63oKSWaeIeu138yUvkGGvPIe9CahK2ss2woMXQ8RoYM5doa4qrvKGJF0eJwuwVkMEhG0j/OE
pOHbKC3HXa8RqhkwJdo4dsS8Lzd9jOSEKRk3cRW/OqbPv2umt0ydicScxbxRAbGiaoAsajHZMrWD
yL3y1NsolD/LbkYPxkbN6sKYJQHjz/zbHl1pBS+KpPnD4Un/ksNA2IdkIy2JdfeWPdPqcZl1OiQ4
oXD2VGdzgDWacGfGPLkjIdB5IFwjcPWysr8ppdmvyiaXJBHmdrvsWkXex0TIfHUMIjcbB4UtGEht
YeAsfeh1gu8QxfWLEojzyUP2uPLYFZZDZCSbqFEaRNa5togRjRBPisg1c2yCSlPStkovnyD78EEn
vmID78W/0SapshnM2nNL1QaV1alyoTa66UIWEzsVTBOAF5IldtEknR01ivq9HWr/COEk+tLJSTma
xdA8FrJvrxqrFUSHkquhllI7esKHTUuBTIaR4VRupU35eUYf4MudA6iTYIConZmcbPtwR7BPuITw
QVyixcityJSFanqk0HnFWYO9xrNMJgQOvXeIffM4xT0B5iGEfdmF/qYKAMZ4TSBXWmR0+9TLzO9N
42DuCD3ppjaWoToKYjcNm3gbRZ2KGscrXBQDFd6TIL/2QvY6kDUEp/ohYpgweE4tjOwYQooNCCpj
m1p4YhLFREpoOd0qgmD/nZLnAaNmgMJQ7YjiQ/7Y9dAbRnKIrqMapKJNg2gLe/ApQrkOBrBq9gFW
2h2Oe5JEYNssGvrS6zBQqnXZjNPXJG6+s4bB5FAQiskOvSAJK9YCZY7ACYcdQcLHXyWgb5cZ5g1y
7GhQBxriLk6HCI4dbfwqgj5ycffaK6XReBHgRcQrrRP+lV4VuA5GP3BLWSZfMcJANQMzM3HLwlrr
dZ8sOf4RU6qQ8pX0qQkSoMU1o5Ga41OeXxejmTwFBHzvohjrGxkC5L0A5Kq6RZqIAO5xhDo+9zD9
Kbhqhc2qOWXxtFWJ9jvoUxTfIszDXKYXc36WCtqMECK2UcW0jo1RWOuBVRuzL6UxMLjiFMXDBDeG
yDSvDKsrMzEcDjkwOQkizommNKxlA0dy1UEWvKsteZNj8VoPsWaTjtahWR8b5P60io5eTvw4Pbdo
jbS0Wku71gnpbp+tzHPOVpVkbk+Z8uLg4F+lDiG6ahSD4iZ/OuCsvCDlXnXnrAg66PyZTu9H5ziW
OFfyCbdVHCVXjsi/ByNZ1rWlpg+GN8X1UjOA6eXC755QdBgK9UL9rESRtm0Ke5rZeOOzWQnfXoZB
gKR1FuPsJ5bGNVklGsyjVi7sRkNKUjiRsq/tgHzMmicLCorA2rFytIfY81kQe4XR8ipP9HwdUiwi
h+tl4CZkCD2PsKMOcNuTZ8OExgkCLDl3WXUQZRUA2LX59MLim59B4A7KKDp7sd7dgFI0lpHmtD9H
K1WJ2Czz4EHjlq4KeJInPtbChc4q1/bQ8bkzkhpYHgmYEsIiypj8Wf6wfvweah50KoyTG7ISfdZe
mT1aJEchNqxVHexbsOYXb1MidlEQNUPXHntHvAA7bs8O+Fiy3+tsSV+fUDIRaMUuJT94XFK6+S8Q
T7HuKARvhuxUTXVKtQo9ii0VseqKoXyt+kg951YL5dEfcRDRkyCjszNzXANEGW5E3pOA5Sf9o1mn
tMD0rv6OX2p0CRSmZLIqm+x0+EVnXyghoS5J8FMVVYXfCEdJ5SACXZBHLKBlKr1Kj3by6u/Q9pod
MXslYJfcTg5FYqan0dfta4BAc2pGpfw3aWe2GzeSbdEvIsAIDkG+5pyplNKSZcnyC2FNnIfgTH79
XayXW5YFG3Uvuhtwo8qikklGnDhn77WTp2SUw1b4JWcSjEzyZKYUlL4OO+wcTnYdq9R6aHuXtSFo
yycGN9Wrl5jZptYWX63VTN7JxT0Jwx6m8HEKVHdTJWZx648k3Y+lJqtJ59RyY4np3QMftRnnsaNe
wPWALVY/wCMs90TMdi8YIpovMUiEa4Ar7Q5gKbCSIpM2vYvYgC8xQLAn47CoEX9Djk+uBPl/60q/
itThBSuCcSv9oN6Y/P9bcmqhyAQkV66dzMp2gV9SPLXJ/GWIu+logtbdQxR09ya6qK0sxq2tGqwn
BbDzoSmdTUpNsQ0as38gipOvJLVIvo8MqI5qyM2jOxTpQwD9DLtaHxOh0snWOzpIxMhnuCKIg4yA
nriYHeUyKJcmi5OvduO1O1fxdoZmnF+baI2uhzYN1l3acESYMuvaskJ99lCLsa7RQ+Ftq+P7BLT7
JrM6cTb7Pjp4hL/cJCGbcdaRzAqmo6bDg+B01UAQQCIrS/rlOv8WYvZEmxFDNvRLgyhoo163us6/
FiNs56l0iGsF0LsuxNAflq7DNlNVeZ7cLPyqRdzvweVi0gwTw9lHc63vHYS334fRFnsCkehr1mab
AyoE+ootAqIdpIJoN48V1rBOEj/LYSvFzkT1X5PNqNJcP7ikl6xVOiV3RMQO/AhCY1B1MfV+GByj
32M79K7IfZgOWNlnWqfSrLBQdptqVBc70pDNq2ubMDM7zH/0RLavE9tJd0HiDNhkRFdfbMP2jn5u
JJuxleKhHCOY/z4i19ZqsIGyyY3h2v3HZ0D9CpGrUm+T6K2v/NNiK6c6+oaSEKSv0PI24gdxUAnm
4mCXxWYgFu3KRIL23YyC+NaOyTyJpK6+JCxBpDxICwxVpjm39Ikh6fctOgHC0CDBx0P5OkUzbKQF
p7jxOgm8ekqwPuBs2KgevwN/Z2TfS5yLmr30ru3N4iohQeWQT0l7n5lN+pjGEhWgwRK+SiXkZiY0
ChGfnRA3kpAFOM5Bfqgh5t2oOAi/5Kofz3D4yk3EQrApuwycjgmAxAYQNuJuT2bewDr9Ojmq2VeE
ExyqgF+ilqI6tq2qtlWjecQxkYG/nJZYKophJc5FZ8hdW0l7m2CzvdYECm4bYig6NroyPyzDciCn
GQ5EkoRuSbHF/cZf1IcYzVPHVIxbZFd4cTzU4rjvAuUfhVEPN6ApljtEuWB49q0NCBwHT2QCCU+I
7hggAlOUYBTB7mH6pwZo89LrttYJ6Fprpe2I/MkhmJOjTVbNhlM996gxyrfIqtSZkVn8HkL4AkNq
54cpRuo4SCd7LWJb7yHe5U8Qdgtk9T05AQU6yoMqdPFNTUlz4w04iRUu0LU0NfbEgT3HjzgTiTyc
UI9OT641TIdYueNGlqLgPDS5xsHwZvMUNlP8xWwbfkXTacRJttI4OpOHZTIqmXUDTnuOqaD3OY6A
9QjgfGfbPcl6JEqpo0Xq2tlcuHND2gw4cfOFamw7yYMVNs4RAnv/QAYxfkIA5eY3JvpJBunOMuqj
aYUOtmw7Qvhrz3bQMZCW8gvHrvuOjjAz60C0a+E6/r4a3RDHcwnBr7FG+4bQXAxffI5zmy9Y+CR5
tObY2SDyxw4IvfOsjETtynJ4t8b6XfTkY06E2TzVxSR2ydjdUjVwziMy6oANBaVzgZ3tFpxJchc3
nN+3XewIeR1Vuv+BLlbdFDaBIeDO9X40y2kn89K9cWzqLvi9BvnFunsvR2jzQzoszu6uB34ywWtZ
y2gQB+rW+IBnsn4AO3zLK3uPeo1TfjRxVCLKfdOr+taMTIKl8CSsyT/090ZI6N7owPyKIPTT24ir
Pb4gseYgnt444yzWNSyIQx940In7Mb2QK+oRXdy92ng/dxhwV2aJojiO0fHKqAVcTiKJTDm11P7z
aHVyZXm4IJl6nUx6dHT+yNLSBlydxNMwKlieEPW364n32JxBsRqCLKiuc5cYxHBVhtLd6xzO85Rb
3+fqXTFYPij6titR0cMoQd9tndh5npzxZ24OI+dc7+jC6QFHUZsH9A6YJpB0xCZJvgPwyNLbTzWZ
N3Pvv8BBDI8WHNSjNbjUAYFPki09mhbnHyGxRGHX26QQwR0Zhq+h9IarSmXlrvH4zRICk3Yweh6F
Exk3RuR8z8AgbJWHbaIfzXCDzlisMwk7UrRVuKmqWklkxhxmh74VR61r6+ikHSUd4Er3Zoz7+aT4
TBfCtlJY/FqMu4b65exJ030fWpfytkxbQt/7FleHrRlGZ1iIUIPDG6VdMfZvXGQ3CZxD/zCQde4C
rW+KmIWhaSJ8MNDflfkjtyJEHxXNEZJ98x2pdMMe5c0OmmhX8Q0pmhK9q8NLljr+gzL79Nx0pDOs
CNQJf5qtnTP9zvLgmz3YXb2CRDytIYcO+OgsDwj4iA+SV9Ho3vt0uGoG5RK1Ypv7wVLxe2137Xte
FcUXZyDOaggfpDvgTKzihGfCp1RP51jtFaDir7Pd1CXRsXpydwCjx31mV/WtA/R5ncWpuLILtz9H
5LzQXRgTXLILpGHKBuzGWB12iTHY6HnYK/rRK1a1k6sT4CC2Vo1hxu3d7msrh/OE6nXdBOElyPL6
apz9+r6d4xn5eV06sC7rof06ZWl5Z8GiypzRvAIRoteNPa3RlgdraKQ3MTmQOzhGWN2p3YY4fqqj
7NEmSbWjePsG+eZZRsH8Ds6p2fbKHk8y7DKw6q2xQf1usQRyBJM4hr8kE/OjOmvjJ3awBoMu/UGP
Q9fRU4O7cv2wOpZEFQK8GLAv9tR2iUqz45S31dUcCn+DwyKHAqPEvoyjtygHgSGQ9T0lkj/RJ12X
vjHTIesgmpdZuiNEh7Sm1g4PYhzAhpk5BgB4LHIvi+jF55RKXgIxP/G+8m58s4Ffq9T0lSUrPGFv
S664vrsbRY4dqUrjNetSd23AUMAL2xrC32nKrYeS33wvA7MmS0ov6Mo+Ts4YqOU3Fbser0yV3nKA
FDs0gMWpGwd5G3u6W3uGhj8b13pjZf54lK4R3w+j/uFHSbmWvVMfrFb7+7hXuHVg0H4XRhrcAj6n
Ish1SYVQ54cMP/gxtd17Ij/Hfu8CxboKwrk/yk4ku3FM+h/2XDsvbD/2JiS5Bp1CvFwcal0OrETh
HNJOFj8CoF3owVDUjoFXdC9E+8qbBhDU2fGSQSASInGnVQAqlB6cVRRG0L88IMJAcLoJL9qgVYnh
MWzPVRDn5Huzl+6dFBdkmMahoKuEM9SihTkda1xQ7UaOBN5Yda3fk4pVn8DpeatVWx7g2fePVWcA
hCHcI2E5hLXcz7B9MzYGtaRErkA+4tialL2psnDgMOepo4Aj8wXpMhYwc3aAjtnDTfgP4z0s+ubW
7u3mZOswf66tMb5rHTc9jR5KHtqt9iFTwty4AJrB88r65zLAGuhnZvLOiYVzn0yZwQvRuu0Wbq9i
gQqE3lHPqyNlZ3DOEl+cM7BZxyCPeBnthDAfk4zZlclSTNJ9gglzkv1dPxv1Y1dE8VEnAfGxfZPA
abXsioq5ocKkdduD6LOa56KToPenYNf0atgD5rafw6QSZFu54307RQFAjDktD4XB9ykLgGGg5iP6
MobxCEleryvHSQHbY0Q9V6nt/TDUnB67qCgxxfUqu08Au4Ml642rDuAYDTGMb3chiRXHrkthJbR9
dl3Suvwe9nVwX7eOeumlRdp54JXvoIqThEAuP3ik5xI9AMUVm2jQugGOb9Ns66w2Pxo18hlgE0mx
9U0KC2LdmUVULDMQe2M58F5LoKyczw+gqgGCwIvhLGSD9dO06jJr1+MqhqKAUH6VN1N558x9Akx1
0heS0JMf6PPEj7jy1YmNTVwaXcI6TF1sbbZbR49FVmCgNNXcXMZWZYdprJMzJyPnSjOfumj8aV8y
wDcWXJvKIZ8tBaAD/ojQs96SwAWMwPxB45n2fxB37HdF9ZRwLG+XJnT2TG0fYzOafKgbBU3pPKQ7
1vQTDTUgBfD03TZ7DCxBWhw3YtNW0Kojo5Fvmo7pigowvioq6to5du3nCb4Vjd05qp+8kGi1mRPC
GYBHcNvJvOaZzow9v1O0nYu4+tkV4AYqwzWvlJ4gfU6d2Y/Ujll+BEfG/KNVqaDAix5neHqvoEFo
6HUBx3ZJVnaqMrFVCa+enQ47iksqJksRYDrADp798aXzlqRi1MTEVECUjYQ4FUY5H+YyV9tymWil
AyybBG4uUanuOlKc6WfDZCutzFfDI1+BDSNtToH06iuyMt1LEMCVo6cxYMhznQo8gGWXtx4ZyfxL
hX8wgWeuoUvONy2r1Tpozaeg8Jck3wgZRwiT8Q1sK90Wv3bvHfBbVym7uEEyA06PjZCZe8wzgK5u
7bc5DCNSeowcJhgpzix8kHuTWnzvOtJR1zLx/Ae+IYYfjiub17amSU7iu/fTEmN5XdoSNjOF7WPl
+EWya5d+b84DvrVTjjLrJkn0NRIgkggnqW/HbsiMdciZCXB1mldbHS7qzaqup9s5hsXop8p5ILPU
OwwzseJUgZX4AhWrvonI9PhqYna46mC77/tuuGs5zX6RBqB9/BIE/CD2YI1yE9mdCL/EVdswCVmx
9henoBf2dT1234PJ5yWmknrJeATfuz5U93YYTN+BiTrf4JemJPBOU3HMMJxJamCPdpYrUpeZXTjs
EhOqJ3NBMb1WyB+bLfasCCdUDFSZuX0DP8YkN8QrRUctmDOCyYlRfuBP01aEaf6lgx/UMwCQDrhS
l2O/DQeoW1eGPmVFCyRVpxzniTlf4319CWmFbZkiCuqClCpg1asqJEfZMvNdmlFuB0NEtcaCsWJu
I9bFVGf3mK+nr5Vo5ErEUbypoOFuvJ6OeKl4+sPYcllWJroAcHnWld+8eQ75o2QezFvSPMqDzSO/
IyVyurN8BhgeCzJbDlk9jRcmu1i12dXMGHgj6zJiXpJVcMzsJ51Y7WYkFPaNqLsnHxXACo4kHfzR
5YfkuX8JYGqAY47tN6MlTcR2nOZuUITgpUR7bKCUWAY8cLNYJBjFBm5ns4tDSE5BSBDCHtlxFVHg
zg9B0uTf+iRprglp9wmXjwhYR3C6mQxO2LXZl2SitJCGIZfCxMcLHpZF9TiYYt6UJq5lYUPTjirh
n6JKlVdRY6Rnjzpjp+j9rOiiTAdV92AAyigmMbPOjLvUkA8swHI1dDCxGJkFX+BAvc+T/wDxNFy3
EOPfa0fDCLElIeW6q3mqTZpePdKHXsRXiV0JGM0w+aKmoxFAHtddWBmSe1nXa9sFfN8T57JORECK
7ozeT9F4J9mQZgeDngQujNmd+YfErPh29qzE2MF+Mx+TyiDVkwHQofJKZipMns++G8KXDxL9lEsT
LuDAmYPZsMcovYzsLSJHOsSc+hmLiDH5kQlJ81DbMbFGtY4oGbrhOpwT7xt9/mfew+QmL5PmHM5M
ll0em603eeEzq6m5I+yIiJ+yqnIYd5ymoXrTso3GettRJx4jWZIgSHzVts8dxjm9YXBW8439XCkG
OMVIZt/MQJKAUUYrDsPs3oqeywZkThUk97QZAF8zKM/2bpZ2ZNX2YApNMrWroQyQX9B29S3SduKB
FcpQLTHMZDQNVQQTPyn7Jz+vXvM2A7yUMYBZu7Oq3kBYYNoKGHWIBd4zCpvMdS+LDtoCMwclN18O
nvocBUO/tUzoioYZJGe0AvFJuAr0PuGpbM7GYnongRorTGflxzhixlEYzQxjXp6Zf+Npx1tw1xjd
Ta2BFWbIZVauUfC4QNha08DfZO7PbGK0wypYbUlhmletzuo12CiSmZ3svR4ja5fZ5riLm+5lJCr1
0HtkDvsxgzTAT3o7Jo67ojgLCNFVzJr8noaSbo116mIQhUEOVrWs7+ToeSQUF5p1yI/0BTGGvS9A
BR/qNiEzpfG958zgKO/q/hvhR6Shhvm4C6zqvq7gAxlVATWtDTc2MoctOT0zE9ie9YQhhbiPQ9f5
TvqaeWWCnt0Wba63CSGnK8AW3iWR8bgOabpsAGA1FJ+Juu8NjmQc1Sxwh058M1kE7WaaYejAByWn
Kcw2CSIsyHRTTcYZEEJHB+bzWHmcU7yasK1BB6fIbt3HWVQ02mKdX0GutgnIGipm/HHrL2mzKv7O
HIVvtKDguDLDOYbOmM8nDxnNqmABodomVXNm+cJ2ARS8pLvF9yvkmtU7XIPSRhxRtjmBdkxsR9Kr
cf7WG1s073ogf4ES5mvSyKW1UYGESPrhKlZdsAuQbZIcWpMkkJM2iiWXyoOshy3U3K8xQuabWjXt
c2SjVPXdJbyrUPOJ2GC1VZV4buXU7cuKHkeAyP6kytpmpejldyMHQkS485QAymrsXVOSimyZ87ew
1c3acEkD69SQXNGJ0DvlmgFD9LR/ooVDlkDsNtvWzhoGoSwrMtMT80vpfaHPFp8Ym8i1P1n9MaVX
s56GljqOjKxuT9MSIQLbxIrkILIjxjTi920bcmPNln9H0+6fCQXbW73rM4LNgS2msQkSg+O2OlOR
Bj8SNgl0Z3Q4GlqYIOqMUADjz7MaKFRdGQTec5tMg6Ax8Hv5jojCeRPnuWacyKCNWYN/0NgHl6NV
TFaXNSU8KwmnoRlRVFu1xbvIc/kWVOxvbtdOZ+UodlE/tc/UgsGPPo2ri+EPk145hmOfPBU5J4uD
fh+Fw0tR2T4HYNbunnjZXRVwBNqVReAdi2bw176pmq8us0IQOXH0mCRFscfjb3/BIjrnG71sVk5F
s3HJsFnXRucMTM0rcxPaBqtT6ZAeRdoEoBOvd6+nyPIIbg3zrerncWN4oXuKyHxc9RSt73jS5wsC
hPbaY7L2k8Sung5j5bDAQPRYFUD1t1mNwmFVS/L7UoqnHVNrQpNiEpW6EpUIvz5UpKjttzkr/U4k
6rHrgmCVlJ61IRYCi7sMOarPUfecE6tyNDvGPZ4w1MEbOu89rPonWKDk+7imOEozee6z5LUfErlf
jFQ/EGfQfg04At4igymgm2nF+4Igw4tshLB9Yq+dEntQLd2nAATdSqrpdmrnd1ka6lhU2BPXoYqN
s2rQ3qBxL+iIK6t5Dalgjn08mC89jyN5M/nSz/OCn0TASbo7s5FdEWHvAitJkk0uK7V2yx7kY11+
1zJ76eQcwIsZaEnpguYAM3m6gINGDQzsigl/8ujXCWkPcRjstZeVGxqkIaPh0T2SeVfvIeHlj4Zl
g9xuU0LO1l1hk/3n8hTeaC+Jdo5o2kfRaHNlWiWND4e6Zxbc+Qgx9amIJgfeU0Pzry/dXTzQaV8x
FdihiimJdVPWjTbJjES11NclYmhf72TWdrtlXnnTMO/73rLxIYCKXqzIfJ0jJjBOJgJYT0ym7Szh
CQ1Ilu6icEYUJpcxy1gAv/PkjqWrPTQGAZqrvh9c7kOhV3W/BLR5vMZgbe0r4Oz3rQcVKpzCF9WV
DCY7yLVrt+FJFP6sH7y+MA4i8QhUdlySwyrbSHcDc6aR8RF1ROzZ3bbNC6ar0WuUW/PeDep3OFfO
ypUMVckjeIuIld4D39F7zpbVtZd5VKgMWSiU9E/8vXS3nBmcLQS3zWAyFzUjxQKrnHwTFlVf0NXM
qieUKT+Z8pPj47mjOIpUgaNxrelNpwGj1HSsT7x4milNqL80RvVUDeNEQBp6LwAD1m1VpvdGGD4G
0iJADAMHZ1GbA+oCSmza7K12kv527rx24/m8E5wwBnKiKgAwKnqDy3yXTEV6ZaQFKsCB7ltHRtGB
lGg8INVUb4a09jYpj/jKREq2ocbvVk5WQZgcIdCFVC1bk7qIc0lMN4NUsucI1czKGcjnIxVDcvRX
GVVIMobfArhwN21U6pOgsUfNGerbijHRax2WyZ1CmLHLXTK1RnN0DjiOsOjFKT9mStHUbCrGrOfB
WtQaBhsAvXO1G8K6vRpSKir2CsCFaG0unAcAFRbTcB00YXptQQXcMs/210neapITIvfQKxpfWo1M
gArVvnP7xkckJe1eckNo3+I1VYYuL+7YKERLhMFTXiFuENO0meHCnm0s3NdO20oimEakdVUevomQ
qfXK5PG/bZj6X4Vuqmz08l4PLlExP0rkOOwddHfU75a4JijqDdc/5WgJBagScfqNk+EbGQ6vVUe8
EYezd9jL3TWhAeKOBUBeWWlLYwi2l7nJQt9YmUPVbyGoIhKMXH9TIzthLGm1JJi7zhktWbglgSFb
oZIyAKgt5N6xc0NCIyN/ZReFAHTBUrtqFgB31ib9yiTEAWcOI7iCOPovZlLa711i2g+udotjoktK
0b7znpxJtQBGa9YODosx05F2ZKrVjq657QYbV2QVomTzJj1ca2aOS2x4uo9VZe61DV9zYnhdrckZ
b4aVb1eCdA4o9Z2lfCjAmTq7GLDPXUQYq2HlPkRRYyLCCY7Tyup8JHs2ZCgnren4E9dT70QdBCja
rEAeujwQP9NyItizkdQwxZCddK26L0a4LBnkJW5yOk4Y8DmYupRzO9stiZHSff2g+sY4lg5pXawL
qIOVEgwo4VJ6t9GYfiV4wKR25Zxsx0y3sVYjjnRLZ+3Aorh16hCNSWYN526mp9IHwr/yDabKDiET
SNgGxDhFalyrfNGQiJz4E2eej3Mux0PIaAIxVz8zJ03tjeO4gNJbxKbM0urnYYxhdyUJCtOYBd4h
wOVWmoPec4avlrRe4sUr0JA5+ehlOO+InhebnvTlDSeJjG62/4MDXJRsKF9aCLBCV68ph64fDJza
n142NtmqtGf6j2mi5LufUv50o+Jgw2j+gKUmhDAJlZXyqPg5xBnbvqmrb+CmezpJvnhMJlKDx7lm
7ETPBUEefDORha/MkYljJM7i0iDL4F2z67Uf5Sh9WxWOK5so7LXikMobjY8liad+ZeWojj2zYWht
53rfVgZER0ZI2+VgDqCyq7YIhZp90kCKbWn8rYnKRHbbwbQhwS4YKX4dOwvuLVrrW98z8uMo4tc2
p2TXo9aAl5uC5lLy3XIMcusHSu9WIAAY5L1j0I2pWyO+8hEFMKmJu73dYY1wUsX7GDrtNusRQJOH
9kp0g7clSTg4kR5J4wSaC0876S2U5EjE8vEb06uOnbMkRzaJ5rvUNZHfTRgSspGkz2CEeVhOAhCp
ImEo9rKeMYZHIFs2tszTsjg60oEpDhkstROC9I6n3sMMv478jOjDUBr3tmiRzdb+Q+m7BXFf8MZ9
lOV7tyiStdVV2T5Ss7sunfzgwi9bdQ0BkaPz03ebDMztDRLNg+v08S0HGI9DykSxRlNyDya1Yw62
K1u7vsrxduzkQPMxb0HmujXnO+DUxXqRtK8bGmYIWh3vKozi8UzmEGitxvju2a1BblkwM82hRA7B
mZ0YGZbXyileBi/TG9r2tEjFPCdb2fj9BQMqbYiEJ92gIbGGmDVeqcB89XxmqE2bmjtTjSPgu7zY
5ditQC2BvrdhMF7yNh+OMtLkufqOccr9mk2phuXvpYJ9wxrYhCFA4iwY0x3ni2LV1/xJe027mzu1
BKEM6TnjWVkblqAQ9kRxazgI5mm6e9duVlS7Wtkdq0dQ36ECCr+xlYxPAceWtSPrZpVbHaAmi8NJ
0ZRyw4Ly1EDl3UkaDKxqWY9yXv6MOlDL8OisfWhxvilYOpAvJx0GpKQO70oXqUYoEXKtsqGm/iCz
hWhUYXOLjDmlo08STBxsQ7JQvtNvt27GwgDL7jYmSc9uEN5VJKa4qAH5a3EcB69hlVFEMg5jFoDA
idizbGdEVcfZPGVmgW78MjnpC8mzGUmMqt9KN7Au3QyDmDmheZEDvzFPL7lHVdDaJ4Iy+zvlk/tW
1M5TaxRPecH2x8bxAMLTOY1QVOl/Uvfmi445jbtXpgz9xqJvup5Zjrej5kBkuQCnRMnSpKauu8JQ
UT9XBhHwag6+CgJ7Edop52YiVXg/Rnwi9Cv0++mUc+D3fApEsfB5e5pIQvZq3VR0+qoszm6GegGk
Ov4Lpf5yHOa9XWdzxNhFNsGuShyy6Rzq9lhEM2saNHr0gIKpMT1E1aXdlSuH9Esu+3CParjZ1q4R
vNtkUW045JfnlG1mVVa2/JtR9VMnjESbCcLFx/LxwQ4GCzKThCXMF+ndxNmW2QdVE5tk/heP1O/W
pcUDA3yChFkMTJ764OWDWDi2jCDniyJkjfFJ3awHZFIBvoQAiQTJ8sq+I8XmL9f9zbXEZT1rgV1g
vsHsuXz+fzmmBAU+AnIhLog5liTNAuE6WcXHvLT6/+ofXC7F/5S0hADt88G5xJlyxkXtyAvdOzo6
9g5DwLWU2bc/+4k+vZNARHG1eWD+1EdXKcvS4HpYXC6F0WICEb26HrMyht7hsO8KgmhzE1VIB0AT
NFzcHyQd3/9+Wz0ITvhn8Wwv3NVfb2tExJPSGDEufhRezwx4ytR49Pts/+fPutyyX7ySFBQmqlDX
ogvvgfv59TI96UWthbb8YgbtNzfvTkabf/3zJT7xZnkLJwSfPiQAPGG/XqIMOpsW4UD1rimXOTuU
F6GmehHVwPA2IZ4iv4//4j/77HNJ4m5cIXDU2r99rpYowIEQq4vLeIVd/Funqx9//lyfPPieJRfE
luLj+R8dmLFDv8HUMU8j94z4W/NlWArdyW6Tv/gsP70SUCY0XArY5UeGB+BSHXRFLi9BYl33iw4y
nXOYCiD///yRPrtrC/aC18t0TBpMH74qGv1RAPzuIqvSWelZ9ZuqtrPdn6/y2QOBnRrIFFfiZCp/
vUpAT06EQTReOp8paT5gr3GaeWcmYGQQ0qSbuUwe/nzJzz7Yvy/54RmMYjOKEQ2Ml7B4d4hI/RsT
57OP5IFzWeyHaH4/rr29kc8q4Xm+0D8RN9NoRKChiwd6YswtsnxJuIjV5s+f6ZOnwpceTlVlQ7PC
wv3rbZzqWdIpTubLqJDKx51S25k0syVMVv335wILP4Ij3LcC++Xyq/xrjbeJdgvNtgVqFVxr/82M
nv78UcRnn+XfF/iwidhDNvnob+eLr7GXFExCXtDmrYMECaHONszRiOvxzn3EyYKsDRVekCfsu9Z/
rIf+//lhP7wEkCv9OMob6qfkcaIP2hDw++eP+8nTQiWwCJZY3xdCyq+3s2wRDoWK20nT6S4mtG9U
+UY4/WFqxz2m6uOfL/fJw48JFzCdA3iV/fPD+zZGeSrYycxLWasDy8cmF8V/5TBAgfr3JT48i15W
9zVtNfNC6+YwyeA+dP9GYfn9EXGBGQrqSSwyEoDgrzfNGlPRYkyaL1XQ7XVEmwh//dlnQPVf79av
1/mwI6pMQ4Z3uQ7ZyaegsG/LOvjyf7mEDY3OgSdj2h+fMAZPwRiCPsuIlFal2Ojmbxi63x+x5VP8
7yU++K97t1Lj4h6+iOLerd+QZhBjiNalIUyi/s8LEdcCculaUro+de6v30wIhsBUXmVeIH6vbeCH
aPNu0GDv/3zXPnsABBeApCkUZdmHx5jeTNYjkpovTBS+oqHWRX5oEKT8+Sq/vyxLCc2L+Q9YD2TW
rx+m9fi6BacQFEPlfpTdy5Dqv3z9n303GH1sYHTeUuN9uF94nJ3Kkdq6VADze/snvaJVQ7NsiM7w
3P8PXw4efEohZXLrPt4139OB3eNbvbgFNnA7ucr79pgG8i8LwHKK+bWOpEoFxGNZbBCLc/rX24bC
hnPdxGXKVORHZFf2LqoDGvfBMlnlVLKpAVxtx8CaiXAijPXP39onJTvxhj5kTCRWuKjsD1+bPcNj
ZMIiLhIN32Fw8Rbz70rM8ShV5gxvhe00OLnKAkVjC/yXXGR7++df4pNHhzWdATp32Vf2xw0ZAZrp
R84I67VViICiPV6bw58v8c+79OE+w/sn/3F5Czx0Rr/eZ5d+ymyWtXuZyDwMo2hTMou7jTwBIQDB
I+fyXJ8MvMjMI7P+LjSbci8aXyIQbXz6eLTFy1G359HvfhACbO6U6KzHwk9vsL5HryM/2TPMr1ZJ
FAbdANIOq37Y9GB1Tw0584c2C+jrlab7/OcP9kkFsFA3FvQFxTql84cdpDVbQdhy515mdO+zEb0J
N9q7OHJgJ61N2vSjRnqf48UM23Rd5capp8xheoHBrCTkMZb/FZPBKZov0eMkjZ/lN35RjBUyMBvh
XFw7bRjsAiBAsoqNsYhWf/7snz030Ik9BJIM8Ii1+PCdGlZF0KzjXlAu2ds68/JzGZP68t+vwoch
QcQD4CDtD29obwe0RzG8kO5VnvU8PAxS/4UB9skKzRnSFa4PFB3q4IeFzbE1XXq7V5cBhz1CGO+x
zZG9F9hJ//KqfbKE8uOZ3lJ38J+PB5UhNYrRsjt10dZpHAharA8MtBRtcD/Y/Pm+LSvHhzdOsp7h
5nRMDCS/bQiwpTMz1/JiiLOP7qvpbi1NA0v896eA6+D2BMKPlv7jClp6UGWGyDcvynkOkG1J8+6/
fxCWJ5h8HCSlY34obArP1G7lLB7kxuk2TVltii4TV4LA+UbUf9tHP7ttnExA9sD+g5/1oe0VFbad
1FkkL7hvb0QaIvWEHFDSAYirrv3LvZPyty9JoeK1LYf/UlJ/XD3wDJCdHE3WxSnjvWG4Kx2oLQQL
oBYZJcleZBg6jZ8hEwz0P7sk1veif26Ki5+pVWy9z+lLytxUzw8245kyTNbN8Pbn2//7y6EAX1Pz
w+DkBfyIqIGAgdzIIQsu128JUZNF++y33V/ei9/vOrs8mEIf9Ddcpo8kzrzSM2OhTF0amkbZ/5B3
JstxK8uW/ZWyN8cx9AGU2Z0ksmWbIimK5ARGSSR6IABEoPv6WnnqVpVIsUQ7d/ommiVDAKLxcPe9
tgnx+j4Olm2ORes/f5oTqexEvCbj+P6FjxR9EOS3ghA2CC9mC8KxAP96NOrZ+MdxH88kqJ37QBhP
R9/b7bHONSY1ehEgw1O5qdG0fVNN7oNR6dSP/+CpAjJGvDkowcHpG/5yzx36JcY4zBbXUgDsIXFc
0pUDHejPo/y+3/NA8NbM037iU395O4pCCZL13Iav2fh341jft9gS/3mI3/dH7hUmGVIOMDBo77lu
+IaVKu6VuB5kc9a454Z6mXVLxTQApvDZ+fXBpHsz2Lvn8aiLA9dgMKRTG7/qD3QPr2Hkfala+cn8
/uy53u0qc8f3kUgxrn1wKKW+WwC9+M3WTeWeCumf3+HvIS3vkMT9iWx74ka/OzCRsVuDbh1xXcU0
Cjf+EFwYyugv4jJ5Vb2VLys69ygBUwTd2kXyWRrig/0CYisrGbQaAeX7qCCp6GQf4QSfDJtWlgX4
YMAnBN+hPz/lR8MQDhB9WA6g2/fX6tQBP2mDirg2xW1qHTHZjnIap/6DQcgQkGU2gVS/f5Zw8Buj
82f49Sihaft8dQLUe4Z8+PMwp4n29qgmR4qzANcqUI2/QRSnEmmxNKrgemrH6jKjf3lXVZTWKYth
6uFSWDQ7m4KZ52WfzMuPloAFT4Okacgm//5K50911VNfC691d+GZV4Wfrn1/58U///yAH36sX4Z5
N/3NOC6lS4HxupLd2glu3Nzc2Or2nw/CrCfHQkuGoHjzdnualrzzXJr9rq1s3oxkMruQCag+q4t9
sAuebvMBdRbWFm3cb4dxxrIYqW2I6wK19hlOpvnGVU1y9x88zC+jnAKHX3b0tKSrwMkZJRkNHGPb
b17f0wLQfeIB8dGHobQR2NxC/w5L3w7jBrHhylTF18mQ0auzx8uGNqP7Pz/LR9M7sELI/zhnOCyk
t4PkadnhP9SF131fXdBmvCmceDuE3s/FXC5Tf/iiHeufH/NcFzjnwTw6J0u8t0OmVcq+J4rweqzE
a9jQhTXSCuTXN39+sg+u7+LNOO8+U7zQKGUMMqTDi9gt1Yjoz8RA70XSQW6wosm4auQX+R9EMZyP
J3Y0FSrAxe8eL/R0Tucjw1YdSmLHp4O38ThStPQ/uX19tEH8OtK7Bxxb7OtywUitGDe0huKdnOwq
p77JJrH/5GV+Nta7BVyImvYpfKev1Um8n1p4sNKRfC3SkV6uIf+eO2EIw5JmwbFxfLp0Vb2zdQ20
ILXrLzG7W5SPufmdruBX05Pyk4/9O8Tf42O7XHTZq081rXfvwrMHmp+pvWKRUNnfk7BNgUIK/qcp
HaXeMBj4gfbenRUqe5uh8VqNcpnPlmG2xKYgrbnpIECtgkqP26BK7osKT6sxzsp12uiHNKBk2xv+
coERMUDBrhxvsOD5LK32USBC6AvznsCUQO7dzOliM4MaqJg58xT57fGkQ/RoaZ5txEZNuPrzJ/1g
e7GJBchsmfQRUKp9uwz92tSitZvkmAw6qqsHry4jY4w/Wex/18/fnJ/UMdHOnO6g5Ffd9ymCzui7
ecFt/TgjrHqIX4yL8vILLMmVHS2H7ItIVgZ4nZVz0z92G+tM3+nDWXjUn8zfDx8WvRuzkCwsAezb
h608a0mGKTGuk9K9ReYCLysOrlxv+MeEeo/Mzi8DvTtNbYc6iO2Bj+dGCm9w3s++90mq94Ol+OsQ
7wOfzBtQBrtA8DMHBZ3t1MlqjnVygLzg7bBxLP/5NsN4FG6xLgXo+z6am/ogLlOahI6BKy8ymzQn
Psqx3nvd8v3PU/Jvi5k3k+X09nAv4LZ0ypO9Z9bXNsoBaVbJcerjIz2b/jrH4dui/5nc4iqsrWo7
5wj4Qzedd8kk4R56pS5u+3mJwRrQ/vbn/9AHK5KVAaGbMgSNBu/zNJWJSM5dxvA6dy6K7IfVH8q8
jjpxRFmz/vNQH4QuhEeg5/FkIlnpvVv8pKCD3m368NrguH6uCz2+TjY8jD+P8uED/TLKu22yzp1U
GwtBs9np5dDkMw2EXnlqo6SXcuhBtuow/syl8bS43n/VXx/t3dlhtIUjyZmzN5MTjsYqa/YTbXRb
oxXLPj0REhMjyfYdPeD/wfdjcxOWjdFCwIXy7bIvbJ3gIoLlRlPSVZl878EweEBF3SIS7ifL8oMP
iCMbyWZyRRRh3zfXzCXii9yqw+ulCS6TAtGe5X9yA/9gFyPPwyp0uT2hP3w3R0J87FtEntmxavOV
4x0Ac6Kl7T7Zsj8chcIbyGoWPaHh25fGFWdG1LLE10PJpD/C4DPSH3+ehh8PwUZ8ajxhbZ3e5S8R
dFlifjwbfnxdUwcfsm9l9iV2P2ml+eB78LchwXINwIfk/fVpnvwc/w0DM4fTk1z68SdL6e+K+rtp
/WaAd1t9ao1GMocD+/DcBc8DSaoocFv9xQcItTF8oSI0qmT3vWFEONdY1XNGxmkLiavaLA3EyGBG
ID3KzvnSVmlwFHnTfXLGf/gOAB2ToOVKxK3/7Xt2wrnyxySOr/s01du0xDi5wQzukzfxwdcEyMSh
R9KOcd5nIUGZaDmblXGN617GLhmcg+P/84T5bQvhgkqlkfDuFFmThHr7IKJr6CxK0+oo5qn9Xk9I
iyDnleupcOEYNSI4iD7LLhZ7+SzN8NsrPI3sk72jQQCXvPerQcZhsLiOrI7LSI8ZbK/SHtd/frjf
3t/fQ+A+xN5x6mk7Pfwvq6FIVKBrYVdHG2qCkSGOQUjK6/hkMvwWN7wb5t18VRwpROSiOlbuVoJZ
7OxnVN5IQ81PBvr4eShDMyHM8DfblrwuqNXMujw2CKVldl5U2dkgP/MvfPthmG0Q4DkoyXsTV4It
evc4CSAmd4pD3poFynbRtX9IsjL5pAb9rob42zB/3zJ/+TjQrWblNTHDfOnvCciXQ3vp3Lhr60t3
n+7brXse5qvqf4dc/51NWckthHzC/78p6232I9XP9a+erP/+zb89Wc3gL8CQgnjMJc+Nucj/8WQN
xV/AK0ObNlCbbhEkBP/Xk9Vx/3KYhXRGnEqUTBbWVo8pcfqv/7L9v0z3FM5apyZV6mP+P/FkJaJ4
H1uxNdEw5/Iv/41TUfTtMmbx9mDxB3lWtlY1X8ZeKQww7R4KIkNp2I6WyqyfWabKoYWzayh5PeL1
DJ/GTurgK3Ut5wluIGAoJNXQoZPFlNVWBCiadrnfTl2UTpTzIJBOvj6rdWEEu1qB0kDWqZZpgwYe
ibtGvFwCxkp1x7UAwnlU6ibvdtotBbKCMQ6f/cae6r1lDIhjxgGI6GUxDG0B/MDRmFQnWUYzaBNW
6XVvcZ1Z+8GQDAevs/LhOKStwHYnM0U02N7SnXWBVSIEQt2KOLSVSwr+FSJ2v9FBFz8aU6HslZ8a
QW9SU8f778yUjmrPzNRDSV57TfJEDALHDuPQ5AX6PXBTJFtzsMVOU16mk6voaYHI6lxYE9QclPKI
sVWaB4jY/JAejJPhhv0l9uel3GaB9IfrBVgyimkjCAAdVggPo6Lk3aNZCiXEaASht9VCZwPqAKtq
cfu2hjKqg4JXMKMI1OeFbINbSzJvMK5tQKMLB0ebdbIY6kvrO72MZDM0J+UAfuoXep4RNAY2VuS7
2C5GsQeeoK7NStS3C0yEEUJD5z2ky+QhopAdbP0xWCbYSu5Q5TstXf9ribA4Ro8bO1BtTf+kh3OB
867aTvt6Bya+XQ4V7UVB1Lc4Rn/F2yG/IQkjLOQcszYyJN9muYGaXUzHpkDtFBnzIL8LEaN7ih3t
G1t/cmRI2Y6Wp68DdAZKk6kLrnkRlQJv4cwSvn3pJxuWio0JngXRY92ncWmuWZa9FTlobNK9BNO/
st0GXgRANPEK32SKFhcJ+dTCD5hnp0cmSVcQKIEJ3/Nhzg8caKDvpZWmkAzHvH+GzJutZzi43xdt
wNXxcR2YkUK5q1aO6nVSuX8Vz568CCxltes6H9NmPUPpDyLdLQui1RBnBXSUQ7+uq8782RhmAER4
hB4beboNu23e92AtU8Qi8SbO8dhYpVXoP5RI9jdmMapLOSSAx+Z4Nq7cpb/svM6DRjQiUK6TkS49
aDmqHujvcXR8Mc+dda8Hp3mipxKZ70ATpxT+cnkqjT+2fWVuXG/JvhkGtQHEewrR6Gw/hqYmf5/a
y94/RYr1kCFOt+I5cvq8ubBxH6nXrY3Qeu8NLvzuNvip+1BeoHnO1jj+1GehGZtrrwdR53emhp3t
T1flMAYHW5rWOeVRPnUDyTQalkCeS79/6Bx6g6050Fd4lXQ4hPJVgEWRwqKHp3VQSCKnMmzs0Pu4
mAlSDffC4BmR2ucQ6FdkTZuzoG7SVThnw2UOmX1dDmb6VKQ1gEicBR5t1syqGsybYWyaTQBNeVtC
A0aLUpjrUzfOboBitBGmMQK7yeDkWMOCW0hYlAAPUJsu6yFtRkg/vZNvfWNkMlqLo7+Ngl4LhKfU
wMxKg/iAHzicJ5g+gAKygAinJsw2dKAEsx3L0E3aa9Tk6UZQLaYX7eQobC/luEvyBdRlH8NLAElK
GiERB0ISaKeVl6xw/YZWRRF6GzTeVuNUsRJ2HF5AacgvoerTojQLMH0d3NzVVGp3J1Ln2DcArQhm
TqAmsDJR6/COSW8Oe+DeNVJawKdXlg1qOpHyZN4wxHvAyeVdSwhOh5p8RuvHMmCHTvCLytWDbcER
6hWmGlkKxTpAAq6K5Vs1hMaVdGK1FhAa1orunevMm+P9iCsC8pBxDnZ6LuQLKIsZgac/+lNk02O1
cRAL7UEeuxfJ1E6XbL9Dsy5QG4LYrC2n2QyG335F3+tOeMa0voqcOXO7L6lIEwoyTkcGGV7weOFW
FhyhQNCxtKVxvzh3AyD/Z8JKrGt4pd1l3+c9IiuH8HFXW7VzjvI9BY9NUedb0mY9DdX57PI3KxUH
rDKRyLXVVQEFwSXmatTH45O0OgcSbj3mt9rT43lXwj1d18orv6qw9K+avPCa89oJFrWx416D5c9P
qFxmKGjexkxX1Tya4Ilq07pVoSnz3Uzc4MOzg/95VQCGz8HJ6HLt+DNsD/CUwBBpdgMw6nloc/u5
CHZxqLJvWd/Zj87ohzPnpdeakaaf48aVtiHWJp9cIAQztbXFCAB/Bd+Yag/CFfzXq9wuaT0cW5XS
lk+n4FNR5N7RtztRR/RJxDXiNu9kqqID8RAv1WDsGsufnipsIbAqg+WTrcoZxu1ZgLPI0bIN53ly
Ou+7Lxt9oOlRgRALijw5ZHWDGi6RXbxO0xxSImzGlaidn83YTYcChfe+abEduJSN3SDaC+f66xhQ
NF9Nog6+W4ZkzcOJ1MYKUmaGJ4QIp5e0C4PDMCJQZNLP+TWvyvySJODiO//09+3xfoKNBTEKnhtp
B2qe3lljyuBFTlreTH4RXvLzcFmb9SDazcDZJi9yep7LaPHi5tnsvOE8D/mtldbfeM/esDFm0kBw
dbrioZE9wp2ymadlPzhemexjHcMHoZs171ZcOM0SvFlTxuuWo4JgZ8BzMutVj9+N7ObvUhXTxZCo
KX5uejf3g5WYikU8Gk4CAqwP+uaL5XdYwjQ5Ic+6xhDY3WpQddU2Nhtfn4S69YW0GnpZaQFx7km7
ZURfg2XMK/Zqkn7x0qt7kMimpkXSm7Cym8oQikTsFz9Ebc/lOqjTcmbJe7HsN+7ANWuFOSYCLmS1
Von9QjG3GzDk1ivNit0SpfRJpjfx0BIu1bZhF6CsXPUzrhYDwVuTevMFYkS0wws7TbqVYVFhh6Km
8r4frRyviCkrb62qy57wlIGiM/JqglVMkJyhc0fKyXGTBmcEX6LY87Eh08KisNPDYJUKnCaHTAt0
DlCsXk96qIMI5pX55FVV56zmXofjajbssQYXnRM5WUE5uhsUjhwPYVyrZG8mvfcoVTreC7NvH0p7
aemglJk54lfglU+uYxvrOBS3BLFil6rEHLeNVZjmRTgL/bKMoxceBr66ewinAdBk4kjiimZxL8up
VCLipjwuJ1pHvTHC/gp4WVJs+NlYHOraTl9NPYgzO0i9Zu3YpWd9tTxJgZTzok/wOprtNe4wZbs1
J2vZKOIJXuuEi8fKGUFzQrYppsgFD/mDeAjNU+ortvqKhxki4sylvFW5Z7iRRYuZt9btKSD361m1
OyNMbWMbAGqHQYg7mB8qAbAj7m2sFb14+Z5R/iPBOrQCilE4585eeJN8LsYcBBNQV+08ElUSv6aT
1ikGM5MZg89zzWSr4yK3djadZ5JaP6zZldelTX6bOOnUsPfMyQA4uxDJ2VyIHml7aGNJ3cQB5zwA
AkfvUCUBXAzL8ltNDlFGmU+KdySZALTEmmLrp8Vec9XbEjiHSKzyiM9AWl+5Mf1DW6MMM+Cu7mTf
p0HlNScPh8bcQGI0p31riR7KaDZ1894aQtryPWHqHyGAjHq/eEF1S3zarM0GpDz8mbYm9suGOfw2
Al17we8q3U+lBDQ4OUZ9hjrRATsV1KpeZxz9Pb5kVjGtyJHoyyIFG5UwZ7banwvwAa6GFuqPKI5F
l5JQKCz71teWPAfTiD2hMcI9wtiKOL7bh9zC1lkB6UANzasfz9kZ4WN4yKWfwZhUMiKQ/qH6sbvR
iTHY+64E/+/P8QjDPG3Mi6Z0xVNSFMWBePdULg6zmzkxiKIWsxsiz+/RzXOJswDgxIsR+W78FbMz
LIxSMz5SP7frPUU+OsZjFx+yeCz2GReCFj45Di+j1221ZD2WXh2fdZ31Yxrd4E53QfqtqzCXtOK0
Obhe5keGKm+z2G3PIQCEO0j7BUkbioEW8m5azs2KYHQ56UVTD7nbtKARLIzwCrQmOtLc6bbLUKbh
bqEN+tWDxrisuF0PRFr+GMw7yHenjctcYEE5japvxtIevoVKFenGtsbZP4zLqS6KPPsI97n9xtyQ
QLmTyr7A6mIhyumscquMPLmdM8N7nQNfsWvnuFV5voK7hvGnfHKKgksKyDDjbLI8wkas7Klu4gay
AsSSbscJo67BpyybVIKbEfBDKDaCcDqt4607wr+suxAHupj7ohtXsEm1ZeA7RPEHvT2zdBXXgQbQ
StCBl8B0YQIR2fjTVNypVgVnGTBvRX9+osRqdOe0O7A68LArU0dcVSkwxSLR8oHKVNhEICLB20os
XCDfDOalRTx2qCdhHaqU2zTieN3cGYsIv44Q2vE4dFGRGW2sboNq9G8Tb2o2nV0Ud632EcGbIl3X
JUK3yHKLx4wArTG4XGd4yWB+oT11b9RZ/w240XwXLo0HqXCODyS0JFwqXSV3IUqe6kRimo2VI7BT
wBwF+k1UnUz67Nj+vpShdKMGY6VtP8YG9GMrZ5IgDqfeseh7EBHWlZp9e4eE/1R3QfIPlZ4UgZQE
W6sW1XG3GpVFnNm3cEh6Xw8KhzUbc5ay8s+8sAubDdeteVmDrp7dSAt7eCg4WKjSWdYu8IYePygz
2bMOr7q8uC6HisvaKWjlUPieubN3DQimXgeGDHY2Za7NgrUT9mCZe8zMwL/2VRC/FJWu9irPgmyd
YjpirrPBneBmaQXFtGKqxl4xPWg7STZZoNOXEdrVZX6im1ZLpSE7V0H7c8mFkcCLrDG+68I22BTJ
5I5rR3gZO39Fix3TrCO8Q1iR3npukGOLYXXjY+0v1QXYm1KeGeC8VsO4dNvxlG4RA9ajvfQeM6ty
NrOSeDo2xnRjjkps5maMrzU/4AIuih5sWdZ2lx76hiuDfAx9wxpvyKnw1Ney9u39UmTESU3oRBxk
ZgpFv9DWIY/T85YUu7uuIGJEWJybu9Rz8svRTJLHQAOev+YYnbDr8BysFkpdpZiqcPumhpDXOLVA
4MkiTmb9taT6bMBg6MQ6ZPO7YH4ROhIyV/ZaBiQF1hR0QdkFfiEnLOm0ua0pfOLnSkm5X5t+Lpet
B5hQbAkM9QS/wBfTLulb6VwWYF3Ms8WZmls3dfp7eC/dNy5+pooG4hSAcqNa5qgvurrbm4aQbcT+
AmhFo9ap13ZPVL3ngEb80Ni98iknQ8LCkyvf9dqX2dlcq5DUDUklAYPXapaVJplzxj3AriLIZLrl
XIh963JytIjhUnjNtG1MpIIHA6IVOSHVNrc+V5U98Gvj3jMMt/xKW3H5iidDj5XUtPjmvM2GpKCj
Lk4fQ6s3xq0C6a+/FNnsZusldWLvmC41ptnLPPTdzk2mIMTyzzbiG6u0y+wiXxIOq35OvHabU5fj
Q9eBkawn7DVIdFWBk0Ya8mKwX1yVDNB9JL7EydzOL15FNIm5biLjNehk24ZCZUMwKdvMMXfY8RnN
YW46ztcxH2r76gQNnDbS9FKxR2VkpLsGd2XrYqnrKj5yzRbZtpOtsMHhhv4SDToTzlpwEbBeuwFm
9Lo0HPJkYVc74I/E0tGyaC81OJqKOuZKei1V2U56Ocw2P+/yo5EhQY9gfJZLtCiTan/dD274oBWA
yE2FmUe/czuzulNd157sKWKAtbOJwi2yhyZ8NsZuPMLzQYQKKlg/try3+X60IGSep3PYx2tA2ar/
Kok5kv1YIM1m+RDu+pu6rrMXW6us3xgn3kpUQETecSZhM5OD2NLbqRHiaTGNhFMmkSmE29KO69Wc
qCaF7QMMb2XKvn4x58G4xJKKE5XAC5dWyd0ricbEHickfhPmn1hAlPkW886ee06bnXhsonB1f45H
jp2RQMNJ8Sho6zYiLHdi9iUro/nJrRzje+2mPdcYDuMs8sHwglMq3UsQ3Lm8G8NOusQzxXg1IyJL
CetUXl5UlkriZ2uCARi1UAudmxbHvIwEZlPtTt0pN0lBQ9IqgH/WrCY5W/OL3ZutufM696XVbbvC
+oPtzgftXrRSXYSjwDrAKe/oZh+8fe3VU0HsC3ZkbXL+XZKv8nxYPvHcvgqnm0n4GbETFQ4woTUK
GIwLHasies3wBR9figV7jLOw1s0aStlMumh6gct/E9oFG1eIiUpFT4LpAUjOnH0laHuMam6LK083
3ZdpwBoCb7VTAhMukSPIH0DTNSPpiVvFpZ7DUxA4uy3ZOw/GjLLErSlJxJ7TnAjnjzas72ZhJ+0L
vedXpi4TYF04XaeWkBdWg81j3LZOZMkw+NIkyENQbi1M6cLsU/ssCZJpnyziReaglTR8phWuINkF
FFpq/pnSewmWKXLHPgDx4U4E5VTaCuG8Zl237FLUURFeXZDlh0kHa9DXYouDI51XYISgczrZZZhb
mDGRWbpaSFCve3zZvvn9ZF/i9pWDS601PGfRbo2lqmDpinRDNtqDR+0Zd7qtcY+0uFl19141iz02
Td8bOb3WBEA3U5VOuBHiMP5sWvUoQEbapXnQeZhutJkd21qUPwvfUcVX1oB930g7ns69qYVU6GP4
w2/HYsb7N+EwB12TGGeLAua1NhMzBOsX044g0YOVN+6SHblB48irRq8GBuQk0yFtQzk+/J1e11Xn
YUgdSPxh4iYxINIZTdg+tX4n3CftmIZ3mDnZ4pXGphRmLLas2Z2U8fQ4O3753Zvcsrtk2TUF/sV9
8tR5cdn/5IgWeqXpRav2Zp84RkTu2Llmp6nntY+pTon1oQnmOwsUBG4zh0KwaapxvPYHvw/XdRoA
zx64X4+R0fete8mG1M0AU9NhjIIxg99mSMXkkwsU/62pkwEzgyR04g27evD1hPTAY3hOmyFygjo2
r3OTsbHEk02wDZUGlEfaoXnBgakOjlNYLGPkTHjZr1MlPHedzUUFRRhqwVd6Sgf45q2Dcisc8Msx
0ECFF6GZoYNPCiIdSI+T2GG/K8xomOKeSkpuZvtmbG4J17yTIdrzUvoErdwimsU4ZNOc31WhN21E
oJ6dBCLToGp727hOmEUZxgmURThClnNcgpcbO3XkGQBJ/GrMuKjmDX6oZblJWpfbplEuSbB2pn5w
MCMoJ3OXhz0WfxzdGT1UkwVdFXe97CzRITdcFJmEdimuic/BBGBXJ/qx4nw72BSF9GVVhLTnKTzI
rH1a4OA6VF3ioNnM+p8lph/glTJnicl+F+ZXE/fpx2Sc6+chzTb+4g3IeFp3eVAhzY3rbFxUuJqz
sHqMDWvehLUNQa2d5rg4ICKr1doZFLxvLw8UXxIparBOFBNyM/D1cFOVRgoF3dYCJxSXzjAY6kun
d2gRDOyDm8CGjG6E00+jABAbZRgKLStbten0pPFdMbEaNZZXaOUAiyiMqC9YZQJLDQWHB1eHEPTU
kJugj40BmCa2SuEwR50d0xWZ1Hny+nd58793kRfx1t9v4cf0P5OXZv2snv/HS63gTVw9Vy//+q/b
9Pm5nrK3Rd6/f/PvIq9l/YXACEEWLakIBiyq+uNLr/71X5bp/XUSuRG+njBNeI3/vyJv+BflVlLb
JlklGlFOleF/F3kd6y+u2sjhPf6ghyDlnxV5qQtTxP216efUdUBZmq5A58Qe8t+1YKX+ksxZnLUX
VmU3zz4u0OsBz8PvUzAFKzX39SHRU3Oi2MPXLlSqXtLJLB4C7pSIx4PmrqbOE5lGbG3nRe36Amea
U5xBUp/W9D639twAt9iaHoAikldRjUcxR7nip0iIU/0B+qPXY4SySkgwXiaAUc9TYsAn2iTY2kD5
R2aGUUzcYKpA8GzPx6XHVI50rH2ou24coxBnBijGsgMDjPfHBut089CYIVdGU4nmrOikuR/JMnFk
9DXO12S+zwOnrLk/zOMX383Gr7DRydBioXIzTTEVYgmwYTWSdafI1DfJAy5a7c+AxN0zDk3JwTBD
+Vo6iSVXdZbhwcoi3QQ52yquYukxURb1kSlTO+3F9UZ106DAaCfD1kvz7BvvTT6bsTGc9313otEx
QW6yoWr30sZbBPzT4N8202hUOKLC3kyCmXpJWwL4I2DiHsRHPYwNvn9mX7kcX2P3NFPj23nGWO7t
sUqwGZb6RyPT4bwzen+tUDbdB61y80gP1BWbysC3I+OB1/1gD3e4H7vbAa8VbwVQUF/6U5LfkkUt
j1gFkWXSrdxSshx39uTaDYkOyydYHErgH5gq7AgzvDu8JKeRFuE6OarcHJrIosv8uuXlw6gUWXlu
eDXu9X7eq9ckx4wIYqXNRdwuXnBCM7CT6TzAcghAB3Il5AfxUfXwobeXhVavcMkmEiOjf0kla3yM
S1FeND3u5YvhjZuEi6+gJleXP5Wd6pey67xjZ2IcIE6Fk7w0hydTQBtaQVk0t3Rn+s+Fa467nDoV
3bc1XemlqeT94i/TLmgr+4G7HQZzgkQ5Bj7DSzjZpw6BwXhwlSy6bSpIrUdhZy543U5JbXKsugSJ
Y/4Y9lqcj7Iyv2KIWZ6VGdRU23CbQ4/9MamCJjz01SmQSoPB2POq4HZ6qf9IhGQ90ZXf47EF+b9W
GDRlELaPYwUVOaoWKTUwdQh/2aDVxqENFTc43KrI0+NGfNYuqfo5BEm/CtwO8J+H2/M+LPxwy6Ve
nWmDjFwPsyoFfdtVEZkF+QCHdsY6I7OoLGRuxVtQRbH3RKMoL3iQXTOTq31mTsOqDkWIoW0yWbtl
mfszjlxjV2LyvssCKL4gk0lO5wIUcWpbWz8l1YANMaaocjxlZ7LJwFckccHyNsM9DQD1cy/SJSIC
618hyL8U1OnWpJPVXrnaH1YygENdgroiwWeZyV2al+JGuaOxDpOkv0+F1muKScEWBOJ0RlNTcURe
Ztxa6dQfOmHMHrakTn9TWH18bvdDu+kLk4AKp+6BWxd8znY2w0j7LgBtExY4ifpefAOZ6B3Gvm4p
pFhuNLeAQO2yWTZxRoLMyALIiXGXhK/23OojNLimhFHvzsfMt5snjxz7JhbIqYAcp+ostOOUMCaH
Va7BNmGkjeNwNdU/MQLwIcja870kt3F0mAvfTwKYHYH1vJl1FpLJVpBHa6odlLiRmeXK64+jY3U/
Eun129rV0M2XCoWbqVdt4n2nhNFcVaeggS0yhMxZltuFTO1qtsD0lGR7N0k3OjeeXUPFHQwLOLxP
0XOSdnbXS4d7EnwLGyismFLscLEsT6cp/EZunSwLFm4PvpdkkVQufhVhDIB7nvrqEbiwohNnGQnP
g8R5tKrB2c8jxb6O3mzSAVUwXzdeWZzn3Zw/TN1CkapRcloNNM2vGq27y0QDLoks31ju/bifxr2s
UD/WBKxrGp5hRJv1sRqFdUX6IjuMvsLYce6b2wZY52aIc8whk9i97u3YvbIX4lT4u6PRrDNeEMRZ
eqb8Dali6AQov6GMUm4Tq74zxosMe6yFt87NDQxvVosX1VAhMYDLfqMzhNRT3ty1pKAvpwSk7Q9Z
okBZwfpNoxJ6SnKVzNTntj2XsRZgQBwyPcvxKFUf/FAu1HZJYvW8q2YWG9VtSihDEX41rP/F3pks
yY1kWfaLkAIoAAWwNRhs9Ml8pHMDoU9QDIp5/vo6xpTKzk6RWtS6exsRDEbQzVSf3nfuvZN/rqza
eGS72P1yDA5hDe2n0Tr9oNuMVeq8tkTd3dpqSncsXAlDn3nxb3Tm4Q5N8u+ZtLYlRL2m8r5yFMdr
S0o4hR5oI9ayvvSGP/JlC0g6pXcue6UhPNm1YurPrltbf6jlGB79up1PqeH5XL8UYttTQLX42HAa
2smqn5prRmntZfldxVeDkTLlBZ0vseBjWIx3cVPxZ8Z2jp6hldab0HKTETbD8tqNa1flzqfPZW+1
Xfo4uf0HMKtLyLsttwTvEj08++9NYZln7c7cuLn95theG+XEX9/Sqv7dFvLLnscL3IS+LJlrsc51
xX6tLEVqbzpHY+/Tj7lcs6lbMuo754aug/rZbIcvrV1316/Osalgl6tEcmeqY4Kgv/f80nrQBk8b
kuypVstJxNksxTruiYH1OE85EH0cseidnkkUXq3Z6qAvBnZvII3ror9NaxxG/pjVZ0iP+KmulmpX
I49+JIsbb+IRlc8M0Hos18vuJt08IVGtYSen4oGIwuqhMzn3YEyaS2s3eLRFfoUVpKpfoPvdjTcG
CShQ+QJUTgng9Zz9GWIo+Qrk9h34weMn6FzD3pqYh4zGXi2cY9W34iazqhhHW0FMu0q5+xU7hmSl
9r2S9XA7eh5BrktJe00cT2aUuVq9kHlTnZeZlmfL7av8uKJlf+jKM25X/nhelCmNbb6komNxZNB7
sabFfZDSP1qtPeUsfKQ3Y0HNUtMTO+OMVK/GwlyKsLVmum/4P7cjEXQvMcPBvlxG+3PhF24qEDoy
0asSOKtNnvjatOU28c3uMU7TZbd2qgCxXYiznwJEHMo+3fW2n0zzT80CkKejcl7rAu4uzlozB1aL
WUIaLA9pmsMxuyUPXj0EmRB7vdKysVkyjHoRsdrIz+5YLBuVLUSwuIE37samyv6kXWPQ39DrXxx0
sRly+eojrpb4mAJVUE8EoEZnrJ8tZAtrQL2NAWNC21qQPU4m2pfZZNU7zF6MxLiSkk+CJynDaxKa
kwheWvi0O3RFIqqLRJj3TcKggYS5/ijGGUJ1qR2mSaeX7qUErqEfEr6o3Zay9u/JqOfLX4k1PRK7
XmxlxqYIyNDZC7IYHggdG+ydIJHwiN8uP/mrQWQ3t2f6OJgsnRBl64uv+3oJR0eAOpQjCR+mntLb
vtIvVdutT6r1/QvEnHqzSc58hDBddgkFZZod63RQ1nxToEzfG+PMgJjb0y2FrMXzUiw9NnLFCsW3
v4a+vszGgPLd2u+FjY3Dn2wnMq69jlVCcRlH3kNd2EEETdnw6bL755ojBLlk+lW2NWBnbTjHnpxY
ysV7xZ/cmvuhOfPbbwZft2G2dNlxLn1qEE1tvfl15j1Z86jDhI6o55zjnPySLo9md53DblY3fdxT
/CYs3viyCUm4p0+WHcK5dIS5tZPaO2YGq7iqjp873ltsxOOef2T1zHw7c9jtbDLQKQehZEmPRNvv
WPq+Zb4PPJ2w0WOp2O8oRK83MWVM58VL7WhSSKVWn03zZi5bvi8DeZMVUgxuRFGbw8ECkdrXonEp
JKnL7j7XbClNK01sentZlitV+3RKyursLDMfdfIv7F2rM38D8UrKY6l+bAaTV3dNuO+smb4BVuDn
fCbUZaBgYpuN1ML6adFtmXLXzz5b3SOmCcKjZxM+sHZ4HUGvcWgPBfzVVktFg2vDbvEk0bSJ5W70
kfO+3hVFz7mnYuvsJirZ+tdVSEzX+WQqwd6Xmb+jtDUUaUspxgRJxeRmBs+1Zf6wH+j1RtJOv8tJ
o//V0MfS0cWijeOUumo+jwhr99AcXshToRiiDvLXBLEiiRyYJCAaPWa5ed9CERwF0xFYP9njuhLI
/CJ3VIRTArC1EMwrdF/N27nqqncx2Bw6iTcwv+SsGnn4rAHJX/QJR0Nl07pXoniRcj43crv0g3lw
iHw72BTFHP2G6zNfLEmLWRU8SMfP/8iS7+hi3rGbyE8ouOUvlj36J50m6GUnhilqWlntG9Nn1jD7
rv21VCpoYdM6DgKfqYFiZqoz6Najm5K9Z64vU8yxsKUCgxK2oq/MremNvhcCQRgscZNCSZbGeT1t
/KSq4l0yt7a76UsYwk2W5yWATMuzpvKRMm17yGvQS9G+I1nHN47dX6GSFHQ2xMaQkQU2ErifzMah
qL32xUEGom9iXIpbZjwzTMnav+EdIx4kz83ihuKd7BUO29i7qjD+LCvAcbLk8Y5IesFDGDEZHb7d
LjqX+WbuqBdfXZ3scyuN9y6JJnerA09NxVHQfvT+zBQWd97J9zv31gfherdiPdy5Csxw8WP9u+p7
hXE29WjVqItBhH7luF9UjJdb+gq4JRrFCzslx2pv1zMdaD1FMw+09mbMdFj/7uAomj3bGeqP8nll
J4TWcslUnb8SuzRRCpxyc2edDO7EADYdG+j2MFDrla9IJT8ofDjzoV1U+phagfHFg2xsgSuL7uLk
AdfooBub1cLsL0gAM2eFWqsRLtOgnpcLcRSPeaWTqKfy8Dbg//jYrXJ09uvsK5sxoglOgi7ez2Fd
ja1rtPM7HxfnMBR0p61eI55oCnHPrmRdUA/KuLDUCOeuUcS9j8DvNxULNWdn2ysBNVMZP0q9GEib
Bpn9CBTZfUXU3FksunjIITFh5SVHKarvvmB1tuGyeO2wS7EgmSaWLdc3J1W67SElv+KbBgW1U3TG
LajLerqUqSsjsVrE3xQxvaqjuXS0iXXTB8oKbSM0NCZcB8y6EIIidHLK0am3oyMvppl2axr5+jAP
wZvV1Cqkq/PZFqX7aKe2dTebQXxnUhh31LyXbilj4z25JGyRN30/+nvWNRQTQJEcZhpBTxWfZWvL
spwGZNSrqCV9jrIUAekervRwPFZrLt4S7Q6PpX3FA1Zus60pkipi3SvfEWW7FwsOAFQxsQwOVsvk
mimTYdxIq8SyyQc7ilvyt3ic9N09iVOSrjOmQpB1CMp2Wkn1a/NMvqnWyLYz67LDFfz6WNkv8Uxo
xHWIe18Kb/rtospS2kLGXpcV7rZD9z8LoP5wTmh77nkvjxtQfMD+pAVOywHvrTX/Gamo29qF7a7b
QcUaMNKq3ox89A+uouw6i53i0V5448Av63w3TJri8J658pXDSPLycuRpNo3ivp4WDpLKAemoa+gS
16mf7GKRQdjztNnmJngHR5G/fi2K6s2N6+rqHriDTODMoT1N+a66QJDknEYBgMEQdEcQanuXl5b7
4nBdkPVQkp6Rgd9QFe4yPUKsHOEbi2hKR/vGvW54aHBQkUMRzc0q63o7u2W+dXwNYdXEfgQB1p9a
xy6PS7L0l3Eid6sb4yLMqoGWpwTjd9JVxSUpiSjyxvkq0bxzPNz4bSAeGlVRTVunVKt4jIAdEHI0
X5sX0JWyczqwL+Jo5CktTONu0Zl78hl3zhUgIvedZj/BcB1mmd/u/VoN186cZT/yc3X58MsEURy8
NWFvPT0uqlv4IX2kMgszZZ55P1WbtbPUH+rtZ2oaY48WPs/6WktltWHczsO+iyUm6i73o7Ys5wNm
H7DOMquSO7gNMSEuaDcqmEpuDUiOneSdwXRAG8OmcDrzWNpxynXnZvZRTFRn9RRuRNrq/qgM0wEQ
6vw4zkb5aFQ97SdGwVaOn+ORaW14bds4eOSdn/6SIk4OS5UVh3mpvR+b4ipv4xBPc7Gypc/349Ty
/QXLS3dwKHG/GYRRPI+LNj+0NxW/TAbIUym1/hR8xW5LL1Zbp3KDbVvOmQ7bdZHf1IfK7UiJbx5W
yghwfwQYJbl/5fUeN1uI5yGov5yMXfnGqk1/V7RTuaNDsX9sGEv4nHbC/tUOcfVqVUUGbgInBWHX
7BqD7Oyoo2juFqhKvPnLrB4tc22P2uzqIzm9+jZP8uXsMS99BbBdv/LZ4R61vfEoEg4gNdrtQ9sJ
fbtMIBCbicclCFsTv1gYauZoKDzQFVd0wqUFUi1fMrUM4CbP24qRM5zjzfhW9loc2bKreznM4sGH
DXjpJ8uJ3Kx4hWJOT11ZmUeKaPSdx5LqVBl+HoOAsIcP67n3kx0FnxiQ8IIfC6nkjYE0uaN0FGfd
9d7PltG9oTFa/oqnTu0dwy63XlmnkYHL6ky1SbAL0KZCKscB1VdzqMOJqk6xKeldvF1SjRWXTLY7
VXfDXlpOeet1BdVtBmumxJb5rZPSs5hjwHzymjx5KbKZLg0ob5w6JQVqvS8Q6e347Jil3PuBwZOp
tZp1S+KFJpZpMc/AsezVugy4uJgneiTHjFbVIrdBDquzRTIGi+ocXLhzvrvGbRCa0BzhE5r7Gvg+
CuIl3zHFfg5JfDMKbz9xfVhmiyGrksuLQduXRnblFefG7c4dPEoY44puwsmb8G7G1khXj+GNRZT7
qRupwKKNmvv9/qpiH+fYy27j2Ytf2fYx/LWcOx9lUmTfI01+kT2Nw2eeB+2ZuXX5zr3W2aEkmLhU
jPE2p/ryxdKVflQUunDas/qk7zdvZn5Hn6xUi9poA4jA9R6LfqABs2jG6sHPjXjf1klxmlsrjoAl
1S7gkoqkVbMtz4Nhl1XN8ls0+aE1G+doipgQAn8KuLxz2m/4IAxYEAybTzP6uW/a3QdrVDT01M8j
id34WebjHAllyL0d0LXmGZq2wXQpb0VbUqbW2O0lmGvqyEUuojImClm008eSZPOpYZNL3lFSHg2V
vZP89jYPFmPw0rA7Je8WxPqGt/5V8h345krzuTcMIG7V3CMKxXvablXYd8JDo9TcConzh0LLp7Tx
2Hlfi20pMEWPNkeexQvBq5MeireuSKmvVfUPwu78g9mK8j8z/iaKhCbTJgiOTWMMu043dMJjsg5e
87TLz7z35JsQzXDqV6obVZeO94HsPH5xQ8WxCZB8WksSMcQo/F8yqMrnZZLwt87o/Fh5k9znlv2r
oD8OJYnRKLOIUtSieTXz9hE+aziknbNsO2jlo5+2Rth4yXpoAiBbuyxqVEHnijbJ+gbVMj94AfTc
BtHf2llTll9NLOo+AGMIk8IdIkkxztbg9P+qjGKMiqzxnrWegk+5jOlOpAVKxpQsqJ20VCVbi8Xh
j2cypUxe1n2PQ0InvZ/VO7uH8xolLVEmh+dvAA/UREY3yGzmuaFs9KECo/lB4a93VbJ8O5Ri7bxx
yDY+aupuhikNraoqHrtyonqYi3xHFwD13DY5qALlWOe/QGGq2xxHOwv4hpdZ+lXF6QEM8Fu27ktf
DtTJz4a9TVveUBMfVWAm8PFpxGAhWXRB0wLDRL4cdkFNvyN3raaduyq++LCJiOZoYnXWRu4NG7wv
HxJ1JgmWIFANH01UUWjw3igrdISJEL7Zj+vPOAMhLGhSuhTA78dEV/MX1yJ7Opb85ZmgLvfo+SnW
AxhnTR+l4t0W13J4kTqdUTIm8SQs1zlOiUFpyOL7G4gAa7dmtE7jR5k+s0LXl6oO3t20YesvVtn/
rlzH7ABU7ZtauR/2kFifummnDhZDZTzQtfxtNuOnjjv5G6KIuBkr9qCTNZpJOAZ59mjUdhPyqkov
HFTj1hrH+hW53z1yZqgtI7K+MAggF1jj9LvEOnBurKB54Wft7otuIGsRxZlObWiuvpftG2hcW8BI
qfyP3flyRzeG3HOsuqcV1HZbCCvd1yxVHiQ5b6/TJJCTKOobN7oAr+I0T+djeu3Z8kevvCrflckb
gtKqJTcQDCevt7+s1aD5rrSat5Ju2bBIY05Jaq0hsnm/8ibajaU7H+gbXe54G7K9JWHhlNfyEHQJ
VotMrpcks3wap4x525tVG9rO8qadJXgYEIj3fokhxF2K8cGIB38fmF65WwOciVddJo1KadF4lS1z
VLlNdkQU+O5rL3ny+K1v1w70zhwxg6p+PpR9X/E6gV2hQ0VkTzY3fmS0wxuyn7W11/6WmLMk2xJa
FaAPziErvryKksEwbxs9onWurvPEnoQyP2H609k3G+Oi+FztHKsxTkTj2xhYW5cUT46p5ibryQVw
2iEyagTmpmE6aZPlJbHdrUzMV9x/X+kkMRfkKBO6XxEPuuDJAul4RtJufsVwSVFgW12UjLW+0YRP
/NEj4XJ6id8MHKa17OOPdnB5GtK3nd3wxPdf6WHAU1c0wTZL/O5QMvaEhjfoDTI1peJdPSP58Z37
qmkC3UnNAzUp27dxmmU0xMnvoe/vAmu8Nno74xZUadwYceMyLmgLgQ8ymScGxUpr7PDoV+yh4G5Z
4Xgj5XS586sZse6QrQ/qU7hRh1GUCnkIOGUCQa8XZU/tjZi7ibrFqbfxK6rpZ3WGaZ+m/pc5TDmB
hvRrjraBDk5D4QN2lzLCJ9DcJT32F5O4yhO2unrb8FMPLCxV7gq8rf0M7cdUw/oE0ps/TCxa+cav
aqGWN03MUJYwixswGP+5MZjdDXre540o4iqsHDN7xMhYnXpydF5SjpmTBUf2QSZXdm9NHhIfQ9YT
wz87G1YsEG3lzTjPyS5eTJWFCIkDvDTLCgrrpr2RO+7JMRzzpON23TbwY/gYByhJqdaN1aE81QjV
IZEbb4ToLtugpmjYvBpLbFrXJBakZdkxBjvvZbrqh07j0sTW1/0uaFc/ZbarL0oA6MkOi6cleGGq
q0PFVvBFG39dPueSaUZXDM5pDh9g24h4pdmlJ4Vb45W0d3s7LcvVrQ7OiWVtsibuD5jtr7a2TWBA
mHF3NvGx4+07eNxdEcjpgiODnYJH2dzLgLedjYPZFN8YC/vbPpVHba0XbbLE6M3mt9vW5UGLCZA3
67JQW4zGYVci7LeZF7/TomWeafQoj1KW8oSHbu917sE3y4oqzezo9kWUOqONu7W15B0XGoIkwfmv
TVPycClNpqON7ee03lGg/M3wLfaZH+f2hijOGKYhtZkDjPF7waOG7VDP87b9axiaQd/ajZTcMeba
OBhU/nqKpIu9yOURvq/npfte2lT9wWDRPC92MOKA1+pjMLK1xFtdSFbWnJLcvV1B5AAmds/XWPni
cf0Y/3qYCIPsT1Oad7djwcc55h0XzViM8EzO9+1SB5vBoGJ2Qy8eI7Rn1l+8pWGK087iTWw0NcUT
1cxcRFN4JtBlhoIPiJ9/BIbGqyIs037jA95AWjjreYK7/CQVy70p+tairGZMPv0qw8GiS9xQYfHX
kVU3qXVbrnaDATi4JuwM6nbMyuJAZQse/d6sb9uGch8a1o01EpAXm/Kv2augAHHPw8c656a3RowT
4lMaRryz4c1PYh30Sc7G9JRdDWN0jtPgbee2+IOnIX2c8eTQ0JtmdbLD286+viNNHQgQSzkF7453
0lcn2vLXlEbyk7urZBHQT2E5xgEbEGTvsstwj4Z1kuz7mGrYYFmjIY+DozGS8FuYjTzVTokkMJbd
3sco1W7qTrOFnp9AqScGCKF/+38Ncmw4zP2gr7ZsBMLfk5fm7I/s5EwMgnMwfKyttl+QIkDCj0HF
ZN7Hu1m3I2+ONf8z1nUf1aWTvc/DinEsnUdkoTh79k2nO/vwJZj8xuZiVGn+q5ayOFglvn7HrPIN
rDgHdVrXvM1JDBxv8P1USCx25gHs2tMQzrGhLmNPTDO8YkMbt3A9P8xXGQMRdOzC7Aqsfx1V+QKH
N340vBbvyoZNStL76I6tUriOcrvwUkQGGm7CICkpDm3iNn7MdE5r+HVa6qZmpgXeKb4yYbyuJGMc
U3O8QhjmerCDtb5TRZfLw//znB5JaFi9THJS/uc8ls13mpF08O+o3v/5Zf9N63n/cE2XpPa/OczC
/1cki2VB6wniUNAbGTj/hqXQ53HNXXGsfxCoR/qz49ET+H9FstjBP/h8XFuffJtoLbLw/jeRLI73
n7CeMOHb6RASKEgehYfXv/9v2T1qXrgfyfa/85hILmbZWtuVT/6333jZsV6xEGgvdvZWM9Q3GFSX
LxUo5k6dIzrB3+9W7qfTambxMRM5VpheDfI4L6L8ncUuMBQ36tlYizp0qHG/DMJODqMnvwpDXjqP
eGAwajx4aXAu4noCPeA+W635biwa88ZtFjdM+1q+4QFYN8tEGbhe1yevBbBvRHwwNH3DYOCnTmSI
GrgXT4GrDiZDMl4sgxpwSsmXCZ+hX5XkxHgiWgRUOgapDdIwOQ7SehfpsA3Ws4PYLYIf8tuzG19j
Skv9IN+XJUYRSEuutSqMG2qI03Y7DJyq2asuL0RSf3aOVqc6W6qjLNrHOq54/QHlVhgIQi9bgc2x
NKhavrNbHN6FKlAB4V0Oa92797j16g9sZ+rYAWXwWkwZfmvFg4b+8W7iD7ozHoVc9BGBm3J2s9I7
fxnZN6mV+VGVBri+35w11t5jnk7Abmb8RPBKcNe29MUWqGMPXZGgI5pYsTktuF985ZlnKXMS3POl
NsUmSFqbLD6yYHvRuTvVY4lIFB/Njdd64m11Eo9pQM7+ocn79nFphHvrGDwbXArZj1MeQGm6vfFd
C1E/ugRocE/jR2NbUVoHFijdxTXc9DapWP7k4upTsgbLfxo8x4zDMmj925W8hSe7tZc/+PAoNPdG
wlyUlM+Fk9v7ZRwwoilnX7ZFHbme4CA0rrkQXi7qKB/x2Gwa067vbUshwdiW2T3FcZvtUCjVMVBE
q2ZSLWcsTP2T15Ws4CoZ8wwnx3EU2sdNrjo0LBaYlpf2ENLS7b/UQN/pZqnXlEdQziZQ5elNHgTl
3oR7YXnV0kjqAOhu5nHuvpJqBvTuJxU1acpWJlE0BbUZAiGhGi5jQMcIG7BuxALfewfENvOQOE3A
B3jG8IY0fqhNR36lGtNiVHjeesadPx3mxGmNTZrb2X0Z08rsGut+9t2e475moJaxqHZYMuczLdz8
wHxrwryE72CPvo9FtB3gruKieQeend5XM1WHmHBp4p7nKV0j8mjXA7YEgdWZOvllNNM9cCjJHpYz
xmfsiy411p2eHipz9XedI9EQnWl4hUgbdkvqag+3gVOfS4MY4ahYCYnbDCsxo2Nq56ExmxbQ66JO
psiCd6ulXLnSAHlkXdQhcRz5i6SYMrJrK/lZZhgeFKL0zHxYc6cv2sZRTvLIXHf1e+p6+uSlQO7U
crs7JN18m1KdHpaK6BcjmSSPoWbqt7EkeCfG1UJS3Jx81Cgp91PK+rMXU5pu47irT1PDmm+QPf8e
35suGvhhZxb2Qz/l2BuLuNh3kJkHUQp7nybyHZ1W7BeywJ8ao2fns5juh7c2SzTM7GpiviZbP7ZU
lFpS7oJEsdfT7eL9ZDOOVkNPOLltaEiMQTjCU7grq3q2Wy/1UF0k30kbgYtIqWYirciVzb4Ea940
fqAPmK+WkE54l2HYNeITz6vWCeM+ST/jSZrbahmSbaMESwULif0hHn0ERGlW54mtzlmu8B7UstoH
BiP+oywlMiyMacarsB/Ppm49G0fINJ29ordPCg7xCYRBRF6SB86mrv0pBM8KIgLe0sc+T+p7L16b
iGXzCmu9/PRN8Dv1Zx2jCa/9rwwoEf9VrP0wzufuUWn4tc7V/Z3NzjYJZd7yU10XvrgNw/dTb+fr
obcT97c0RLzlNFgvhAukfzIPZHyNzXwftPF4ndsxrC7msDIqTvULvF68Mbu4eB9z4BvwrskJDSdF
phGl+QzBsh7XRpTHOQnK7RIo672LSXBlb48WIef47K9I/KvhOS9GTF4G7ZPWtBkqYpc2PD/YPmcu
PlraFVFTGrT2WkNbeka+rzxtPxDOyTPKQ8PJsVhgJVWaLPoN6mF7Q5LTQlCOzUczbbkuszRuolmt
y4Wr8EdZgyoj5CnjlNhmcfBrLgdZauMSDK69gxYjQghr39hGDuDhvd2Y/UOyriz9RkOkFzxOACoZ
ZMeO922ztwzyYzj0kvYTun/9BC/wD9XI6h8Xu/NH5TVrboWa9Adt3tt5jLlHhGjyYqac8glSvR8h
GOp7kQzpEXLJ3mfVJI+rDb/qN41128rmx5xSkpWKlgget57OE55aEk6CP8SXsHEd499m2joX1ghl
KGRrvBN2QIgQnA0xPqkhHlF/K+KELEZ4iUC9UZN7xbOrYjsEmIdpc3Z5tnnz8+Ah+gNsNwc5VrfG
oLt9Ma/2Hju3Oq4aA7twOvbEo0z5YHa12K6ubRyJQ1k4phtOf4aCrWOV9Y3jdAaLZxMdUvF6uGAx
9M7C8qeov76JejS40PWvnAGvxgg7V8aXqcFWXfveLTm4alsAcChoggXGpCgy4gycZoigbZ0tGSfW
FKrRyA4KeeLRNRoAeLzqsLW+VsWLYv7pt2Pddf9/2LYp3iKL83+etN+HsvyP4MN//pL/Dj6U/yA8
3Zc+LRB0I10zDP/piSH40BU+460DbeVjjfmXJUYE2GgoDw6o2/jn3/uXJUZY/7jGoNPdSP+Cz4D+
vxqyLfdvAua/W2KkTd0QTVk+gzYsr/yPIE6rrt1xIYr8SFQc92GcoxrTrcTd2KuOvDF0oBSrc7au
f0xxRbYKSHC5gXNKT9NgtpL8dw2GVObaxBidkXhCbGLXaDJ4ZP4s5oohJpddFhyrOJ6HnXe9+JYW
2pZNEwt2dA0re9TU56hD0ZKN6NMtqDeNuyz6kdQrcFhtMtmw8km43dYhKMOJPtE8vHYQqsNoWeaz
17Al32Bf7fKd0Hk+HQDa8Memo+FtKr7X9mkqYENDgUPvw07w/FQgL2oH4ARPbphTtp5pWAzeiQJj
/0v48RMHKJE7leSxTwRhjLSYrMFwoHRnveSerF4aRji5MSfPOZXtjDQ9+gbXfUIYz4CFm7+0FW61
6qhXfjv9Fdvt8zBbIIQloQdmJCsNzkkDXGw/GFPpeHubD0rDW3wex4s9JgM+dOK3EcqSpE0fcNTh
ackDA/yCvvTRO9eAQDCTXGI/chI6ucEHB5psizSvnhoMt3es1fVW221xsH3EmfHKtrbkirGvJb3Z
qJZvu/K7HXuR9RephcRABkUVElEgwzmPWzBFi4yeqTrN44pi5zUZaB0T43busxc/cd5bA0XAVA9Q
yneidcZTplkWDJ2bHVkqetE8e9U+X0QW8ePKto0NEh9acZNv46n+9Ifa3Jsx/lkCJ+9NMs0vcybs
+1S4C5dhQ19U2w1Mf3qtQP9NfcFIPm3ymuKv2poYglMP4ow+gI4MFbBmWywR/X/74RqplKosPhGH
/b0U1YhMaSWbAgtDKLqZ5MhMV2xq3SyqMX5ssXw9EqsOkWzw5FPTcVLDZ7JUrI/i8n1O1c6kBWcX
jJi4k37SL/FUVodYqRTRx3xcEEJ3VlucYmSpex/qdtdraTCQN1XY5MiWt93sUUvp2mrLld++2PTT
7eYE/LXQQvwum5xIFBL4JjbSzkGBSTEId+Vn1ZDtRO+kt0+72N7nAZ/xxuaqcI2lu6sm39qJTvLn
KYLagsMKqtF+GuPyceA230MIN0c+RJEBjc+vX/G2iNqI2I1XzAz+XdHUXCFA1UwVpDIG7RTf8bpe
djNz303cBTc5q/0IRfu6KWCDvrfyjKTRvir9vY7njFfOFBBXIRNscPVwbtgZRtKjYjW0Uj7KPFdt
LGsioLabWBHnsa382CEgYhAPdJQHIT4K66bxgu9Szxbv4RYEL4uJMAnA0tiLpIfA9b4tRvJrxt1h
mIZPyb/4hOH+lJNnddXggwPZB8KFkWExk6ydu2nrYGHF25RRVmXPTDbVqeyn54YyX6Lj/AirAS2R
GJT4TPRZ/NQSdrCSjdTdO8bg3VrszG/HzoWCcYlMukZ9LUP9CVnf3ae0Mf50hvXiwoy+NR7pQClB
Ygye+NatFYAkFsaM+Qw2npfDdQojqy8wA/kC/dFt2Hm9xIZG5xQ5xjwgo26zKIeMJ3fEpjIQP+HH
2NpwtnY2+7Pit1El9U3ZkbG16qWs9l3ql2ITYyY45PxcwvTvIdq0/TV1NHCWA8ewHXKuh1pZnLEx
TSI1oqxNNA7mpGPpyAe/kaZ1Q8aQf9OQZ/HqL0YL7OAs5S/uq0TtW1szgGvw1yQvpv8i78yW20a2
LPor/QPowDy8chRJEZosy/YLQpYszPOMr+8F3RtRJIwgw67Hjnp0VaUTTCQyz9l7bVzKVZDtRI1O
9BIdtT/yAiqeYVG5+l4tSivadL7b0hgIyFQMU06nDZ2ZV5V7fIW2NZQegR4FizIXgZnUaeM9EBax
8zLJWkkcVCAMoLSjXCA2HCEdXuOy2JtQAxawCUhe9ruvHL6ovlPB1UrscQimMN74xcJVS5XCevBa
4R9eUl30aIrjy6gwFjgCHMQg/WEVqGMWViXyvjaAhnLOmJWX36BZ8kreOQ2irEOf+DVvVdp3CNac
HzHcPoM2EpIF24ONONzUUH/irdP3lbLThaJAv6KyL37pAoO7S+ql9Rc5SdiwXdcTRDuKu/q9G+ut
C7kVEmHRibm0gcfhHWQU3Fh+nDfDU6MvpiuzQDJeGSRf4aFLuRgiAga2tZK7UKF876f5UyjEvbsV
Fah99xYHiOKQiQix9pZS8mmUK652K8esBzYBl9uTTewloNoE7d13aajNX4MUacYeqAg8DlkKVWEV
B2mGWEl0kZ77XYl5psAHubPwV7crgoP5vOA4VYpu26IrRpWdWFm3LlWHTlBCmyDGXUd2Alsj111U
+0H4oqV6+kIutFcARwsSf+kFyni57IXRLZMI7AKNFxuUyRFor0Aj0hYIASve0vOqU9vhxoCILE2F
goqYgnVP0FOfh4H26MFoCuOOEpiDmCBE8nugZkZFjcpnU237gXr3Nm4FWeD0LWfaMgrAzK/ljgIT
X2JaEhgbdMVhW62whRpeEaiLIVRENqOyE9UbEld7nGeQFYZlnvWEI5GNo37FhNQ/6Z1a/pI7P6Bi
FxXU/GJX5Dpp5rhDV+wTKjL+jss1LyXtNVpCWXLrFLBQDlEFfi5axBnFoZXXRXwU2Nar+GdLGqr5
GAO23PCGUALjD93s0Iu59QW2nwIz0uAehOZAU8J1VFUuNjd6aLTwe81QDrpb9PlthkP/vqqc2ueK
ADtxCcQY1XcUlq1dI9qFP+u6YrMrAMwoLyAKtYPH1SK9Q2CGjrsyItg+fV7QTAqyiG54lpcqG1qp
d986qSu7Q4rWIoP/rCe2jKcLcx9qvCfU07p6iKNYhCnEx6/5TroK/VlFQCxm0mDehGIz1Guphib5
rOa8aNAHczFYI/YNrbHrwC6NBos05UXL/eqhjBHFs+jSVy81GgnDs6NQaciImjjwUjZ0lRGcHzJV
NRraGtq478VR+y0bRHYrEDZ1RCfeTw++7DQh59cRfhxJIwiZj59qbDJFAP9YUyPjrFhTYGS5h0K2
MDiS0X36ZCv3YptaG7ohFFCoFJTKmqt59rPlCRWA8VBq3MeljloLMzbXSMx4vbWBVkUB4pPtjAtH
1BcSemP14AMpq7dVpLMrt6aRk99gsoz4HIy8aKJxrCdg501B0WwkShPhB13a/yRNi12hIcKGhLKC
8ZI8wVWu7gAlJcKm6LVatJMALT8+do9zb+GPjonAaZVv5ifrml0B5aP8ycDGx2086YUx1AeIxyM/
7JOYHUpWmNOVG0nagiSUTylMRY1N0cCmlMZOW+zJie/lr5T8W2MnlposP1hUyfiMOEPx3sqZsQoC
WXdve/DD+R7nmiI/Sm6aHY0BofUm/8SBi0ns/RLiQYZPPVTs8qLWQFQLuT3n+xrqWbhqExfrhY+W
Ccw4Fx+OmaTCtz9RQUEit3RDz1DcNV70GleC9aAFFjadoTIyHUmW4+xFlWizx2yQy3xXtGztK3Sv
iBqTTxY6eTm4VH1E/BrbUlex2lDDNfgzqKRUELmbCn4QbxFIaweO58qgOoauoxrZ7AZqenOLY02r
91bf82s0SU/L2qR7FW/pfubxJv7kvfuf7Hd4wsqPYFBC89kFhAzni0uhf4v9VezaheYO4rvLN0Re
hZFFIV/QIijz3mCG/dGFD/mBpRNchQK8E/9SibMAoCDdmm3ShiWOLooS6SozegpweCeo+ZsjB8Or
iQEkIS3g3A24JwFKBFFsVwU4lV/xeJYDJ8zRtlfGfnsXfII2YArzJa2xfNfb5hPGkRSCmeyNT0hH
/QnsUP1czdf5J8jDcgNE3RhB0Q7pn7CP4hP84XxCQGKn6XFiQAYJPiEhxBABDNErVR++GSNHpAUo
4o1kEZxN/XdtpI1on+CRuBohJF5LlbqNRzSJP1JK6k9giVNnHPUxsgIygXDp7rgQfTcVrd5y3/Ze
0aUPoE8+MSgu5zgf6jcbFiifEZWS9Ep8BygegMoAA1xZBDIFtVVqFL6CPHIErkif8JWyDQGxaEaT
PuH60ncGt9nhEHxCW1SzdgACIODeO/6oVzDwfgdoiRe6SfcVZV6w5kMnLmCraJvc76Xb9hMYM1Lo
xCVPC5CMNzJleB4jXsbIQM04I3XGGukOtHpGGI1D4e+xLcEf4JfVdXWlfqJrotwBY4Pw1vKekqFp
DPxcg+HQDB/ZNzX5mIbteFWp81UI4OOYggMq55OaI30SdGTFEbm25K6MPNPD8M1fQ8DeZXL2HxCj
DynQq0TiLWiHhjXVNCkTaquoveOgn2Zr8nkAWCifbJ9cyvgsqlbqJxvaTfLd8EkCKjijZBuO+1wY
ZWzE5Ua2vGLYZyM+CGILJKExFMa6jQRT+2VlZf8dNOKgPCFz74y9D76BrRCKjbTVYN0R14frxXwH
NUDieVWk+kcn9bW6blRAeJHnNUdB04MjhZaUhl9zo6im8FpD2w92jRJKN3FQscVzJN0FZlnfYJnW
sD2I2TKVnWyfs/yWembh7AtZXZiAw+HNkXBNp3CMufJWdYJDxsTERyeBZxxxCS0NDq06QDKDvsQ6
KzjNtan46BauQdQ8mmDuQty0gkH3vgErLcEGcpIaQLltLTnPjLWqCwetjatjoUQtpUZotpnO/8Vt
RUJbfVE7VPQDN34XmisUGOG6pij4UmVi9AXqMzjjNHGDLd+PFHFYH+5AIjkWd6GwWvrUZDxsGLnl
Hqy277pN3Qvmnav6xY8876udiP6dIiYJevhdovKXCyKK3VBHYYbUCMyWYUgiJ+iORAL+U28pV4ko
3liuWQtbesRhsjQBs+PSb6CLKCWYYfhT9R4GNy4Dt+3ynZcEcrWQ4z5Od4PYZhQ6MamDjq+6fl/S
m7lnC2te43i8ko9hT+so9Iu1HGflHiF2Xe0QURydQn3NuhR0OgyZYKkW3lvnmNljmWIpH+kRxUOj
DNpjhZLrgfSYql10bty/oUbRAVk1L7JTfatrfGaOHusr+mCRvyzVCGMkt519CKAUf0FO7RkXnYK2
T3QfuPeYObHDfX9rmkb3rMaiug9YLi+W1qjExSBtENBuDS6dyhixZ977O6OKA0jUTTccBrSMqLA4
hynLEjUS8iA012CXwfIvqrHXxtc3X4keB37NU6hWgLySFonmx2tDS7OVIHg5J7vAPNCzkndIpa21
1YiAmoGc1l8tn913oXg9qDJPyN+Jycm2CGuiXzSg5JcYCMNa8kItXFtsbA9F59R7WYckK0VmecRu
bb7oWnvT1k7zaECrXAVyQjCm+hPaTPHkSwFUf+wZKTUo9BqRhEg4tdRyVcSmcJPFBvQqlov6TY4q
gRuVO7yHtZ6t2LqxgQKLhH+VEGDxs9daLh0qjY+jWLPPLkqjIbFAbzA16aKIca4pkUPWfo07Oaak
uIcSnd+VVv0s8IsBwYeM66+HMMmbJf6N/CFRxC9ZhGpsAQ1a+UY7pj/GALb3nS8ae94gaQHliht+
iD5wU9UBF6BKJ5pgwfdNqFZ1IBblzh/0h7owqKi1rfGqZWay5raurINB8G1PVBRK/DBqyQPhXGh6
rfJT8LBwSFDF2AabTAUE0X2Ropzttgx7bxNC2Qs2JSfHXhNr2LNN+y7knkOUqgyblxJOtwAPVO9A
7xfrChHzSsPgbOuOjx+EQxlWBukZcrO6yWMrCTZct9KnDrHQE8SPIV7VYlfhJ0PSoNFtXDg9Ljrq
wTL3LzXYekav3LhOytfMKGW083X8XRcBEGQKBFgaYMBETa/6QftIJE/WEdZDANFtYdFdRKOIDm+o
1OZe1htjV7ZqqB/6mluyKHOwulETyS+RIqVggPww128KP/weVmL4C8pPtoklqgOFyoz0NlZWyVAe
gljrrZsY6eUqLDl8e0HhizYgG5ktffT/PlZeVj93VE/fO5GTv+Wm0o0qs7NQMpN3hTD6PBF5t9gQ
hxQGkdnlSwoh1V2pUDD0wiJ47lwl6ZahI9i0BoHjyF5ANaszjBfLqqkCykVakMDQeea7J3Hz3yF1
brQfdNoxpIkRZ0CIs6F568VBDFgZ2oPmtx2gAaNfo6zQbd2Cxmv5/HzIAjX6UeQQbWUB1KnPPQEL
xDP0steqlA5RWr5riUEzBWy4JK/kAqedj9wfua+bRP2d1eQ/YtLGEPRaaydswhXNvvyuwBW9RpLo
b9WCclODXkqjiQ3NlQhH7radK31IcdIjgoiEG50eGVRM4mxSr0y3WmJ5oOWx2yfisZDYC0UyvzcW
OKNNodC87WCS5+P3y3v4lK1nFpgosC/trSSYwOoLH91eLdwqUUmCRqeIcLpT0z2W1dDeIseCme24
5iFTOg1SQN9lb5gfItrdVFi4yEgvkizthSZ4xTsL0kFaIcgMl04chZDWzOJXTAH7RfOj9NkhkGul
5O2XXo70VRZbLgk0FbskRT431jHZOWa68dXhK+X25C1PtCY+BEQXcAqOMF+YIHa0dM157V3OSmbG
kQF7cWm17j2uSKqn5KLsHEvxN9gtg0XoSdhNgIXcy5J0RMGZLwvcT09mOCBVCVDYyh5HOc4VO0o7
j/hQ3ZU2FOYDSthn+Bjekm0wWtSt85XbrLbFYtXvE0Es7DBmjB4f8qI30M8GWtYfiWW4NwdOYYbo
fKXiri8wphkrkgME6mkD7JCiyzcAWQEw1Ea11XwePASAbMNH+k4b1GPayOmu7clOqGBoLRsy6xCG
s6go2RYBExWip1CWhK3Xko+gwJm/z8Xe/IEv1Hu1vOGWdgllBopeMjwpOUUdomarptL7BG6/gZID
6czSzDsLvJK/yeFPL7LQu1McS9o7AluH1Rf4Inxu/BXFyi2ryYMSVWOSNXX0x2PNscgVZyny2evU
AMeZ/5FJ8TM91ugtNbFAxw488IJSlkVCBYrNnhKQYFF1zBWuQo5f3QPc4V8jDnWRt6x2a5T3LiVX
u7Og+9wnIPUxXwD/XLV+IR2CUuzuJU4+P2q3DVZyHfevEAu8Wz9DO0tJQ8t+oDNpcJTiKkOkvK8r
VLUg11XzyTEL45EUAhi9vpQZT/SYwU9lXEFV03P2jdlFuxbSPARxaqnrTmRoQQwASOduvxIKI8DM
hlqpFVoqydUtR9zkA1iTtndF9JsoSINFz1Jb09cfiz1i+FaK+WsIEcUPhoXStxJF9YTgM1Z7RXfB
LHvIPQllFbeW16alEhYkDXgyK6B5dIms0EYPLkh3UPPVh8obijvV9DmSOvJ+cIP6MczFb66Bokdz
n+mZJbduHTe8sD1WoiW8CbdfyCDv6A7rUf+i9R4szgQ+R+cgWrEEmsWYKvwfemi+a3njr9MQEjI3
HYonoZWmI64n2lGP5EQbOS9GGdZbwO5fssH8RSpvweUmeUziqsCX63UWZdy4/ar4A7leZCQgaJIC
XaMur+KBjUNJWpktPFXKB+kSDn9wKN0C++sQIh3pABlpiLg7IQ6WuUIUDCzlcmNK+Oo9EXuClGZj
tMwI3iEZ2NOs+EEQMwd6jsdNUxWbJ9NHpcgu4KRPih6oL4lWB0s3lD0f0TvlZcIc4mMS+8atnjSg
PltZ2zbEghApA2iGjBoP+VSh3CipAwqWg86D65cIB7g4LajKIvZ1vCYXDpbEF3HX48H2N4jLYgqq
bLqLzKC/uB0VUnkvCGuzkSU+TrQugNlxurW4nBwHg8v7gpKlxjewAK7gtOabS7Xd/Ioi2gXj02Zc
8Us+LOjCw3gU6IRcFFe8pPgaYFh0b6GmlAqWsLatv1AVMYZbUXJraVsFXCuxQsBKQFMv1NDMqxQB
hqK3JGQRp+x/M0KPTYYqEPKBLk5wf1thI/8sFWpxO9HiZV5ojua4dKBUOOCBXinlDcGxVngYCKXr
NrHca+o61AgWgSvTVfG65Xgf3iAiirstYkP0jAE9NT4hfVaIOyRzMq3JNuJs0cA0zQ95GcR0tEqC
E6BYhDpp8k2dd/edKlb6Az4zw72jiahnx4a8khezcj0R+D3tb7p2LSF2kM74ohY5hNwV21bkrYB0
0MTsdJmOk0dKpLOu1KEyb5qyUtttZ9QHTq63qU8A2tqDiYLzva+bpYu6714jDuqxtjqBFgDf73xF
qIy79gItWA5mLkB787+UedsdITKZK081O+IjnEbOcWMYOW0EAelZpwLX7Rp8K6ap40GLxc6WygHh
Gl9tNChw4BZeLbc3mtrVOzaTalkRLzwadDAIJa11U5OdRXRT+ZEYTbOUDOziIvBXQnS6aJWRnMI7
EObb//daZ9j+2kX5xQ/vV+C/niud//sf/VeAIcv/SzPEIC1SNjTFEvnf/RdKKpn/i5SZijnXGwNN
OwLo/8qcIY/yFoj/KDP+SySVDWInR1UGbHVdG0Gmf6JxZuQzHCnyDU00sL+BGNIU1Rj//EThbNVi
WCWC1B1dzgxDZ1DqLVal9ZyUzyeKlPv/yDn+J6nje4ovVYlKe24gRCMqQcqqBkz0fCCtq52OAgZW
M9V9KgVjJwAIvzzE7FzQizMbdCkMcz4EoDEKsDJzSSF/W/2LUB5UWpBGfmUq05xOVQQSKxqirBsi
sb7WRK8im9ThLEXwbEO+rVsDdJS2CjCqpxCyrqTHTqd0NhRFrkn+OKQFvyWXUDo2MORpX28Cg3sf
UlRD+o9u6j8Y3ZnfZ5q5+zmSJCLBQQYnESV8/vDoauuWBt34WHVPinsbCj86sFCXf6DpGmAMWVJZ
04am68ZvOc9kmltliVD9iEsn2kgcrw5iWZZXRpn5eRiFzVvBd0qmwuTn8VkdGb0v/Rj0966qrZv4
6LceQo6PVttdntDsUEhyJLIQVBWN1flDI2cJYUItW0eddEqhwHuLrFaF6YQTapXIL5dHm318mqYA
m0OSpemT9Q3XXVHwb2nHsbLleM+pdWUNjE/mVIj1+ftoJkABloFoKdg7TjcDGdhTUMOEPKrHrlcO
0JTv+8axk9L8qpoYEExdWUtXHuHMuiNHCq0ZwUy8V9ZkhScZxUOnV7ojyJbkRy9Di/Wb1NtmSTJc
md61oSboZdF3i7L05e44BMmW4+kBRtgY6FD/aX71+BxP5zR5jpUOQN/jRmtjg98p+t5xqPIGH5dX
w8zWcDaIcv5jZZggkZfK7VEQ791QpeGU0tU7Bv6V5PS5Na6IusaBUTEISUc8eLooKupsYlx13dGU
ON/AcfPT8rlLcMlaY1DtcGU9zA9noW6jPMJJbrLIZbHqkrBQO2oDQJVJGQ/GiAJFWo6OFFrZlx/i
3JIg0VLCXwS7w5zGwjcSDt4I+QqgGG67LeGbaEC01z8fRCXGHKmlIVnK9L1NBLUMeiEncyZz34Y0
uZNT6RiRW/DHwygi06CdxxbHpnT+QxnEjvqZ78pHsjhWISgNF4tB4Vx5iWY2obNRJmsbZi38yNCT
j0WYPellMzKXr2zgMz+KIoIyUHFccTDSJ1vCIGQGMWq1fETeV4NIFhuL4JE/TbPnJeUUwnYKQIU4
Ym3cDE9OPpErcckGaWib6VfD2XXpWxKt6BZc/lHmHtfJKNO5wCmmJz4U4CdifazLlh94D678JHPP
i6ngCiWqA8/bZCb4Y524iOTAhpa5xMpJCRGR6u2fT8TkjGpwbxTZ+ce/xMnjEvqE7nUyaOS2ysu+
fa4RHl0eYW4apyNMPqYWlEy50SThSKdmVRYfNUZ+wfx2eZCZ7YXzt8HhbTyIyOpkezESCDtKnevH
iOQiB6cbLqwV0HAf/KUuX3nxZwcjGEQxJfIIdGnyriRupstSLahHx2N78c32O+1ReACYbQLD/C4J
yfry7KTx1Zh8wcmn5Z6hcjJFFzD5KEQlbDFRzLRjUCrUO9+reEcoF1T/e4iBFG+QEwjhplHM5eWB
Zz5GZ+NOHmuJGzCpskQ/mk2I47vdJFzX9by4L8srn6OZF4qG3LjNccL/z83sbB3CXAO9KLs2MbGb
XJV3fXtti5tZiJrELcJknZga5YTzpZ4XJJf6pBbaxiC94fdcS6HynWSvK8/s2jCT1QFYxInqtgrt
iqhJjNiLMXcNcdTq8k8z88D48HCcY4fgqzpd8VWZ+H0eSKGNCx2oMkyL9MpEZn58DqWqrBK5CQiI
C+nZ1kCKU6hh9/FtLKvdADWID7a1GbLHP58IHwTqbVy5MOROtrmkMLtaNfzYBst6dMAW8pW4MpO5
90c7GUOefHoESFW1rvax3ZHehCLs4NX+CznAvxQaY67R2YKmrUM5/9LpxtNfTI9KgMGnb7y9TM5Z
pVuaZWU0rq36yZPbGfdeml/ZHmZ/qJMhJk8wKCmTG33o2Yrx06uatSd/byESWdnz5anMj2PqxKZ8
/jNZELVlpTRyuSAL1beGjkjYvTTRvRQPVw4KM/srx9J/xpnsOlHuKfR7k5A4Lf1nmjt2X3h4FqAt
J4n0LYWC/+/mNb7RJ99ASesFIh7a1E5Lc2VBgcTShzsB9bb+57vc2czGJ3wyUgHN2ShAaNuCWG6b
VNt3nnZlMcztC1R/+FoYFi/Tb6fSniZA6gyhjUvrATfANoj9zV88r5MhJs9LQbpb1G0X2pJGDKTw
JiUfUQewRb7y6oyvxuSrp6lIeDj/GLqsmJOn1cYltJy4ju3UWrZ9saqU6tAK0hfCbH6R0XdbxfGV
lTe3wtF4ohpSZT58n/vIye9TN67oIdeG08/X1YUEpJTcViKAuchs//whUjAzrfE0DB5ufAlOhnI5
srRtFCZ25Ls2lp0ltNw9hfa9HGrXXqjxB5k+SF3m1qUxGMoa+XysKDThhTigFmu+E0SF0hEIkQx6
V6Y093vpIB8sTijjUXIyDMaEDDdrH9mKnnxJM9hFaDmG9hUNxILvCKjhX5ef4ey8TgacbEh9nHmB
BeXWjuR6a2AekCHAScGVl3Z2lPE+QVqUOp74zp+eZ4kVh0AphUIKxuo2wmigt1deqfkxdH4ak5b1
Z2H6dDU0VM+aIeMDVYJNSpVoK6n0Dt1qd/mBzW0OnPUpMIw1Tq6T51PpcZ3DSkkymzTcX91Qv9KJ
uLIIZmdiGZSxOWyN9/3zIXBvQBzVKuuoJPJTGuZPTt7d9HX15xcwzaDiCHNUH+9Ik9cHJaCTR1hU
j13hAS+NqOOnx8sPa24zOB1i8rsrEvLowQyEI/nHS894y5BWgOJcDsq3ywON3+fp63k60OT7nZa4
5tBsOseoTXZyXxQarhWxvKfrNMYmkL9FNMpPdEjcbVA7Xyuszi2Kk+GnhyMVr40PElM4Oq58cJvo
NsNReXmGc4vCUChtUkGjBDkdohzozZcmQ4hdv3W7ctkDUAb7cHmU2R9MJX5N5rDKJWL885MtFXRx
4whpYxzdzPhqAeM9dGIKggA20U5t9OXl0WbmRFFd5TohWcAorcm7lKaGTx5Mbx0rDeKc6EJiVg2v
3pGuIv35Yj8bajKxKDXEPC5T6yi25S15VWu8ST/+Yjb0pRBJSuAqpyVvQcktoKGRgJA0rm/KrIap
GBWdTcy3vL081MzPhCGYowmwITzKymTXHsRCVNTCF44CMT1lQG47vPAiaZc4t65sRjNLW+ckSWNC
xr5iqZOhKsMH7Kr2zrFKYAo4ZiQ+ITAMVpcnNHe9OBtm/GucLLxB7gMsGtws/cb0tvgrWmpCspQ9
Dp5Rb4rAbBeEqDV3XsJJJnPifl8BwV1f/lvMrUfOLJxaZJlDxfQjr0bwQuiT8Y5pGc4mNPVxh4ZN
JPz63w00eah9PYQ53H6PTPcEjzJNZ+QeYn9lOjOHCQRVVPDwLhocaCe7r2ZGZIclqWfLnfOoZukL
LfYDvJ2CDBrxxivhLnBYu/JOzy3NEUrF66xKMgCY8x+yjJ2sxjkiHF34pTednxprFDHDNhaV9LEn
SUC+8iyvDTh5ljid/UysGLAndjDJAG0jmScdDEnStTbqzK2KB/rP3CaLVHLqgOu8KRyrqEA46dqm
GD9XZvYOqgKCk/P18iqZHU5RuNeTFUEw5mQ4wDhZKNYhX08FZpMpL4PwySFMNwwCVKFXKnJzj1GT
NG6mYy3+t+MTtgq9YvN3bZQ5K7X4CL1+bbRroft+eVJz7xhbCZcreKi6rk8WpS4ZeRr5nm9b9UtT
folQCjbqlc3+2hiT04AVxLIJ/ntcErjofYvDprYQYeRfnsrsI9Np/SDxFYngmkwlTXMLolBGdQfj
CWLPpYcjjgzTBaGTV/bHuVdZg6nEbUeiMjqKIU63R1irnAhqLbT7yFVWGexYy+wSMpqtTZIUT16t
vYe59vPP58dqsCyFqxyF4fExn+zJalLXcd1UgS0SqlO4P0oui81A2IjxF30NXR9DaS2FIzXFkfOR
nKz0MIxmod0C3Vl0chrtMEAWS19Ve/vypObWBjcsmqpjNUtVxh/1ZFKk5YiCaA5c5NL7mtxMnMcg
yq4cBebe3LE9wwGKowAF5/NB2CYyQ+JuilQ13RpKeDvgLo0j4UGJ3Fs00TeX5zS3EE2OTzg1LFnh
NH8+XERaZlZLKQ5QvVzWDlF0+KjV4Ac2wivrcPY7jZrX4jzAVQs9xPlQmPQbUU26zFbr+pczBIRN
5JsoxEVg9sWu7GoahfVT3FY7qQ0fL09z7qc7HXvyVAnGa4mMCzK7FOwaNZjE/bior5yzZ58lrJVR
SkBjcNrNwS0Z40PtIltoiZvvfhEmszLUL2bYLv5iNicDTRaiNJJQoLokNpEzS7/MDugWn93g2plm
bj5strTyZEygv7V1xKrMClfm6o2QftFX9TpJSBweUxGvvFhza57y7FiPsUTYk5P5DL2ayXpSRbZH
WgMW3SVqKJIE5V1qvcnZ0+WHd22w8c9P3mK5zmvuPxqlH8S5GD/ifZYYhMNzfVrkdXuXDMJffLdO
pzfZonA1V4IDQMzuvexXLDXbBhXnwhGv3crnFvnpOJNvF+pU0fIHyhhZ+cVoMJlwksmc98uPb3ZR
/PNbqZNivumFjkH0VWSnlUtO1PcagJ4ORwBX7JVVPvfhskgIV3VqZ4ioJvsFqE81KMIkor703pRI
XYvyqwncUgy/l9TZqzq78lGefX4nA042CW3oA/o9YmKr+YdFfp0jPQa5+C8HUc6Xn5lUUB7GMp1M
jF0oyyRA7NXm4/KPNLvG9VHJYtJrU6b3Sa0pLKm2dD4iIUAN6S6M1FWufmRmjhdmc3ms8Sg5qZ/o
1BzhyaJlgS07eWpO7+oZQaXUicXogEn5DnLHlRdods0ZnPww13KQESfPzNISIvHiIOII4y8CWNc6
LYJOIzvxL05/1slA41xP9oauC0T0gmlkO+KXxPgAjb3Qoys9/5lVRr0HLC63b5OKzGQ36MReMpOW
1qGevYmAZKCdqPLPy7/JzAPjzAUEeNy8ueNPfhM2OMElyyS15UoBmkFeta9DS3dJvljkZNRcHm12
RvSOx9q2AQVhMqOc75FZwp+zO3cVt3eRtOeO8xdD0MKjqMmMRGmyAuSsNkMXH60NJ/AZnMo7syMp
qLgyk7nnBumcYBzoySOq7fz3Fx0VyoXQAboQXq0RE6K8SdHXBhvWn08HBYNK9DHyYG405+OMjvha
SorQbiRQqXmak8/c7pWu/PrvxpmsAymuSSIjjNKOA2ntUuxRZGMdKVdKtXO/P9pdlGw6mkNQZuez
8SUjaDqV2XgRjBnR1aKNEeUyvo3S2fzFhEa0taJAkKadcj6UWIla58KIs11N/JCgw3Om2EKNu3Ig
mZ2Rroki6m0ETdPrWetKVSg3XsiK1pZ63a8T44nIlr9ZBQYKdk7edAOmHbaST42GWC6xw+rV8feC
YXvqw+XnNS7YyeZMdf6fISaHnaAjfIvtIbM1J37tPffRL7L15SFmPtNnQ0x+fQG4l1yEjmdncrgt
Y8yDjk+Su5Nqy9JoN8So7/qwvLIOZufF7ZLfyASaPq1PQToi7Ifzta26v3xnZ3h/sQCQXqioYYjY
wfd0vs48+DyYbmpeUBAvmSa8UqTfoqP99ufP7nSYcR2efG9EAVoHDip67Vhf4i+9kywtYo+H4RnX
dEFs3eXh5pY1WEpFHUu/VNkm247rEWdE/TKwrZGgEL1hVlsJeAn/3SiTd9TVy043Cwm5h/KhlN0q
KF+V4cqDm9uoT2cy+R44fakmnhaFtpncj/AZcHCQqFBJQVy7PJu5lXY60mQluHpUGnXEoTp2dTKW
3X0cFlcW27UhJqtAFYWmkXLXt5UmXmkVsT5k7FyexbXnNf75yUIbxmot2XaxTVDUd/hYv/pOfM/g
RJdKfWWo2dkQJo8hBcUc+t/zoUoVo01t0BbWs3ajZIDp+ED8RbMb14+Eup3WMD2nyXzqRu09dLmJ
bajkSYWgq6KfMUDMwr3z/PuhvXIAnXtxFAo+fKpNadTVn88pLqs+xQeb2q7zkurlyjPThVj/xTI4
HWRyfQsFC2N6SSkmbrU7dOGbvCqunG/nloGCVwrALNv+bxoBTQhyKAAZjW7HeW1BChuaeiNCY1rI
V79u8ribTL89p4NN3lE8+GVEw4vNjcDmFSxQg6hmYYgXscEadw3lZ9iU+m2AKGeRCJFohwGOPzhh
PawSRdkmCnbUBenOOFGJrztkNJpvamMgGg7lwU8jERUXe17+1SsV6fXy+zL7g48F+89f+7eyWD8Q
yEg6dGhnnh1wEKzTYNlw0708yrhsfntCJ6NMdsq+7Qff963A9lvuAXp7Q23izvdiXMiKAbXae6G6
aV4ZdOZuCMf4n6lNfpYiwt5ZmFJgt62wqIt7iU3HN6Ev6h8lBejLM5xdcCeDTXZP3OKuE7Y1BFnS
rFvDW2ttNEaOL9NSurLvzP9kyCsMbHwcRCcPM3U633fKwLcjZMEYBhfQC9T4y+X5zA5iou6S6FGJ
8rQ620K1r+D3RraRAjxAYtq7P+vy5fIgs78Q9xz6wHRTkHGc7zZCLCcQD8vITt4bn9NAHsF9tKX6
u+Nt/s1IYHbPRzKTWPcRdqO4yt+xeK+spIChCmpwFM2Gf/HNHvt6ZDeTMANh8Xywxk1ydPtxZMfJ
V995rJWPKidLJf2L+zWuMXyEHHMoaU8OOXqvQpsFA2bnebESg/cA8bSfXJnL7x85BSsXjQ22Bmrn
06YKqYWuD5U1sB2l2OiR+w606YqL5toQk/UsVX2daFEd2ByBHxWxX8ludeXn/33/OZ/FdCuoACYS
mSEcY5KGLdfWxWbTyMmqVZ/F7K0kU+Xycvv97Tkfb7ICejcNfKluIlsrc9C1GuzgO115/otBRucg
mlx+HnX8S5wcdaCUNq0ljx08KdiH0Idzr1tqkfXHl17mMnoGGUgltGmyzLSy0sIUt/yxLITwqxUR
Lhw4g/MGW8Ld/s2M/hlquhKGKKnSSrOO+J2oR40RySCVr/04v+865xOaLAbYf4ORNbl5NANaQGT7
JQcty4iUxYm7jp2cRJiW+Mav/25ukyURdwBpKyOzSOoJiKyL13lZl4vMCq7sqb9/iFCM8XvhLx4d
Y+ZkVeCcJQgTiL0t+9Bqq/8j7bx25EaWbv1EBOjNLVnVvqlumZa5IWRG9N7z6f+POmdGVSmiCPUG
9uwZjAYdHcnIyMyIFWtVMN72bqv/XPZKLnuG1j8/Cb8w7PJMtuADsYy1PX2Ty7YHgLq0pJ3NtJEf
zjxav+eJodIh/Vi8vP2ynNUjIn4vReFMx8uf5xdu5fyKcr5uawo5sZI0mlyiCJj5TRYs1zxMtIeY
GQt/CaL+SS1sJLeRJD+Etaw/RVmVuUvcjO+TjD6s23ID3AM4bkTpmdfC2ZiPsYrYbZv4YZmrFjQ8
fXWHMGSAJJDBTdKb+jT5EKJA+/byQmx9VmpbxopxMGmVCqudT1beQyZb+Laee2V1bUvTVUQ5fdhD
bmx91lNDwoKHbS+lcprFPtqgA/cxx3z3Ck9MDuJ1QPPPen1j69BHW3XkLxpwA+k5nKAZCz8F/c/L
drYcYeIQqWb+pwONOo+ctDP0JVK72AfkMhpPgbzjx87PF1GNPbQbYeMQmXkaPQU6lFRFt+OCsmkD
ZAvQElr+9P3PfYDPHv6wsbQe675ob6d8KTyjj6L7SMqkO7tx5MOSODKQYZ2xfmOuo9t6VutjkEFU
HiDrwhov060TscSXF3crHDXmuh1YHGHBFsMxkal+xBJZZmrrQ1q8k1b2walH32HnmNvab6eGhHAs
I402MNMij1HQPzdzA/BBeQMk8jEKlcrrquzvbz3KqT0hahxIsLTApJ6H6qYH57HHuJ93ee3WHyGm
NJr09KzWmiv8IOcftTZTtOV4QjxG0gLkAWYwGT6h5IWJ+YMN15Opj542frtsdDOSwD5Ao49tShbn
RoMyqQI14eEQNGw7u5huoRzce0+uP+QPz6haM4bJEN8fbZ9sCcZ8cDjkyNAQeQ3jfNCUKYD2XZF2
FnEzAE26PXQxeA2JhfhwUifYQWFbXCQ4laufPfxcyRAclmIn8W76ZIGN5UZPR1PkUllG1NSlNI98
JZPdwFaPDMDAfTTtbKjNOKc/riOIATJWHPcds1mfww7AI6xhCMV5aVkckio+RJbihsnz5WDYXLxV
Moi+NpUYsZs10jKNgoocLzEV5xWddJtY9VtYsI7cNZedL7W5gKRhhbFvC2S28MZr+smEb4wvJS/v
NevdGD0Y06fL/myaoB/D3BMjizh1Htx6ioCz3qqxX83mkxoN7xC3fq7V+vC/mVHPzQy5hJ6MzgSc
Lo1H6I2hIeOvLtwxs/V1WOd1jhnY8h+MN6oUosExRYmP6MYPO26uWjv8XHZoktd/jzig17g+Uigl
UFgU+/SLCUG6A30jbQy4Tn8O1f3yiqmqcxtCuqssa6IIS7prTXN518UqBbjYcJAuL6PwgxUvMGde
/k5bC7i2thnaUcmzYpvBQg0kiGteEmbRHBoKPWb+tRnh2872uG/W00dMeKeWhIhALKUpFSm1Hvvu
Q6qnVwuUA82AUNriTjOswzvl060kDnKN45YeCpy9q+Mnl2FbKixIOdEOjcAfjLnkGv23y0u3tZOY
7qTxBJKc0o/wsYIOTOGoj5EfMysWKJD7NcknYzb/vkezjhQDD1k5LdYp5nNPMnNQoEQ2YVuyrofq
dmnfmn+PpcAE+AOAY/A5Qcd1bmJq1KQGywXutH+71Ii5jHfm8vbvl4spbDqopB6IvYTvr8xcgarC
4a0Ph6xnIQx4nepO6Ol6Pl5fNrV1QJyaEq6CswJ3nwYTuB8iTGOXX0v5J1KSNrXhKnlFEACPlFcU
AsRR4pwYDOit2rT0gwJnPoza92HU3HHZMbK1SU+NCBEgyXI9hKkc+gnUuLClXw3D2yb7NoIbu7xw
W5sG4WhGEi1cAdZ/HgfOEjPY6USRn82yfGvCY+CWSEHtJO2tTMB899pIJ5HCX39uJSrqpI+tFfGU
tPd1HYQMOJV3gZr9ACn5NNvosXTS1WXPNm2Ce4HkjbIzJ8W5TaWN0cMwuYTLcda6RZ4/yWlUeyhj
PA6QIdlF+Kay6lcc5ww8/mdUuCDHTarAdKPlfme8newegdlbEGSXHdvKQpTQAWRyG2JGVrgy2JDC
IokBRNLK459asRxUOXlr5S+XrWwuH9dvuqv8xYv0fPk4OVDFgNbRrxLtK3S5t8iIfIYs9o1Z0BHS
EvT7Bm0PLr65jR2TsjCnImVowTXI3PswVKQMIFF8ndb3UZtdZc47VJsPzd+DlrT1TP/PlujgMjjZ
UtF0XZriKUeVWUY50Bz7ncy0+bVOzAihr2dQ0486YBUl/wLXwo2Tqlz79yBL2wvHe9MC1o/CtJDO
4TSU23LKaOs29Q2ko15qIlbR5gZ0v6M/J38PKlsX77c9IW3UNlg8fXBif5BSt00lV6GipJvvL8fg
+lPEC4TDAxqSKoixNLFpFHPaqgjjUU6y5e6QG/ZdFloIyYBtRd/FesXePbUmnCFQLCLTXNKaKNXC
7fV3jNjj1rRjZc+nNSGf3FIS5IX12QIbkYyfEHh3Q/P7lPwwh++Xl+4XnP3PtSNF0P+AIkDE4EA0
6PRWUid+1LfmDYKCaG8gFO1WcxY9Z/DMuoYZIBMH0PWxkYrEG80pf0gVAwnxbuwHtAK0/gkCZOPR
Qv/gAZnkGb5qbbxq0d8rETVk/7hlYFjf5UodUWHTtXspR1yxS1TjWQ/LwdO0XDk0Sx3da2NOwTpc
AGmMRgZttFR5uaaUyPzV0TGf2/w615DLurwIW7UEB+oumdOaxpZIi1iqTqOlSEX6UVscuVIh4okk
9IgUp/w51r86XNyqZGe/b+3EE5uakMKUyqg0JivBJlXrlCETsJpbj4qrZg8Dn/uyg5vBpK87xAEL
QO3iPJhkMx1jOWLmpaH21VR3S2shN3iFtvb/ZkfYGlBDd0o0AuhQlOYmz2g+ZVcB/Nd5srPjN7Il
RQsGbJDccBgJEXaHOUdzVLQwPygdHMrhQ1I2h3Ged5Zt04qKDTCK65SXcDVY0tiUaifl0d0h0qS8
G8PC7aavf71mTHOboKI16ghQtJ5/G12twsFUSSeo6nkmYkRzhl538xTYn/83Q4I3etk3EnqSkR8k
zEYyOtNRqohXrpt8x6V19YWcAqQHOjSm4tZBP+GUQXcsZjqNykjA4SIb0rtm0f+ab4YfDlIZiJJB
TIsHWTgT0FMz5vDaIEjVvymq79N4lNXjK9bsxIxwfrW8FJVZBrEcdjH6qQNykzOc89mNvAfA3Fyz
E0tCGDBPoEh6B1ZRaso7JdRriHrsvfrYRh5g1SBngT+QEThLvHYOTWrL7ZD4ee4Qa5NnKj+DAhmN
Md85vjZS6qklsV4lFbZTUedL/MSSQ8QKYATSm/lekcdPca29i61WcQfZckcY0V+za3k/UAHkTamK
0dfoWpo1nZr7cfdNThGYTnu32JtX30wNQNd+YcmAzAsrmTKUPqvKXPqFo863q2Kk1wWz8VgjJHK4
HIM7psQWCVXiqO6WvPCl/Aqs6bFDvbvug9es2m+HxOpfMFh9iyI0DBa0xuwwvh/V9DbJ96DM285A
UUYbl2qwCLnoOs3OB6PO/D5YRb6Gm6kbH9Qh2EkP22bo6jP1hlC7CPVTHVBEsSTHCDD3Lt1GD+01
Y9hJqBuzkGuGg82G8i+AJREyX1hA4OZGK/2kkdBny0x/oak4VenMO1J+7NX5aqn79DABkGvtJT6+
IjBOzAsxGEm9bGW8RvwiLVFbWeUT4NDYAeJspozfRsR7iqEzDhDWjL2l3Awd87k0TWDhqB79uOzM
nh3hmSVH1DCXGqxewHSQZr3Rs2+IeXh5vPPR9uwIV6HSGs0k6TluC3Sc0T1Blh6SMu1xsPcm3zYz
OqOQXB7gtqX9eH6w22NpDi0iJoxv5betGbwYmXx7edE2Ht+wF/42IRwaeWh3Zeaskq6g87wWEYu5
XVwrt17SwLhdnAEVlKDcyUfK+in+ON5PrAoXiSQ1x0lpw8Ifa1u/Moc5mdxRmxAQSs3uMBVD58a1
I32L5qB6tNGZMrPuU5vUxfVl7zc3+cnvIcQ/gmORUspR4Q/zE10zzpI3VvuKbhxPI5WRNdAlcDiu
v8TJO0wbO10tUfvyF111s+WfIGkpUe7NAm+mklMzQrCkjjwFeVXjS1o8anp3Nzejn+jtrRyl48Gp
mlsjsW/DaCZQi6fL67j5QU+NC2GEAB6zn8gx+wh83VR287lCVcWRY6iGIOoK1QUxp35Bsmw+DvwX
oZTFN5d/ha1dqUBsADoberA/Rh17qUnRNxp+8YMVzrc+/pEiuS2ZO55umgE7tPJc8DdZiJg+a5Xc
dJrMb52Y8fFYjr2y7GyvXsKIemPx9xNI3Ol/2/v11U+CB+pAeURqr/JlJf5eTsqHVp8XV8nanVf8
1k44tSMkz0SqGG5QldpnPvmtEWZvYOe7bea9avMaB+LGPzUj5M48mTWoWWXa351yo83L0QgrxO2u
Byavk6p/xfEGuIXnnUFUMIt/vvOUcJo7xOkp8vFCRg7ZNcOvxd4Z/uvp+6dPv60IsR/WDkK6FpO8
uhN/V1FwdtEwdK71ujXfGKU6HnOpnJ6iyrCOddIuV3nEWEfKu9AD4d0zw6ot1yUaU0/DQnmrGsqY
Mb0qf9aqSL5yWkV+RLkwQ6VHah9bZY6+qIut32R9MB5DVVOPej40n5KpzL8lsbQq2mVLh+aSmTxR
94T0T4N76e8Lw1T+eAJAbqCtjf/zhUWWawrbaqn91K7ccKg8RX8O7OdX7OgTI8Ih4dipvgSIgnFB
Nt3Gfp+035MIWMa0cz/ZDP1f3NsUuVfF23NnOqpIztDToOoLhfdf+RZc+nEu96b8tg5zOPLWN+0v
M0Iw8m/Ldsx4VES9/cBM11MUdjvn6p4nwmeJWxnJcRDJvqEPx2oOeNM2BzvrdrA5mznwxBPhw5Rw
QNl1mvDQ7CfX6n7GwdegfYdYx84LcCtZqCbzyzr8xzQOhVqQ3BQ1StkBxJLUMxYbVbnwI/QTPuPZ
B+YWLkfbL65CcRurJsUgmWb/ioo7D4NhVKxqLIvcl0qG7pQlMb3SGbs7xLemm0BFXDZNJ+2GgcD8
kLeafWUMYe7xRZ3bsmvaa9tAoqqQoJxGNKq9sWPnk9pY1SvOnxXSDucdVfE/JobrtSfCTZcBrniA
nqq8VRMAN8VLKe0Vqbfi9dSSkKrTVEXiU0lqP4+VLxxDD1JrX11e860PvLZfNHml+QKnf77koHCk
mrZjAURfVW8siLHcuIuo+5ltc5OgqPii2d304bLRrU3yqx9jgpoDGi5E76hUWrmWy/w4fwlZPCNC
nmncCd1NI8z1r3T+6E+Jr8cxaOShqePS15vsUwV+aHTslyLcw2pv7URgZP+ZEW4jUxgONcLZVGWb
T9rys7Q+JMqX8hXYP84RsK6wAPNMFcsHCUrfQ1cUJSAB6aqKos+jXXxoJgUG1s5GzngP27vt1W97
wk5UsmqMUnkF3qBSin66S4KZyrUEs5PItkJcM1fmSLIyal/rL3Jyuerlpp8pPnJrncPbeEKvr7HV
vUfcpjcmBWBUy4BaiFM8Zjirrd5IPOIs2Z2mnz0lYD15q3fmTv1lM4Nh5/9b+qNdqzoU/8ooILLt
skbxXC5zXnKI64ZSNblRMXyPy2K5biP0FxNlsj0pHm2O7mp6P0Ry7ebDc+8siJfPzIHc20WvPkdl
216/Yv9BfGs6FiObDG+eLzqqMymS0MbKrWE/DYVju2kW3ZSV/nLZzvbH/W1HyF/9EE3oVDEaHsMe
PajSDz03Pl42sf1pf5sQDqhskY12QKvaj+bkaLc/asVws+JlLuaddLJnaPX1JFCrJq+QHMaXdaat
6jtP6aajkn1k/nHn62xagjOE4jv/B8j93NKkREpKtMZU10p/ScpjE9jH1mnuuqV594rVYz4YPTQe
OJZ4iewXve4Vuc39eoAjQn3K8tSbUaMZph3s8qZPJ4YEn0Y4cZ3R1ivfplBjx8j0PqZj7UbZa9bu
xI6QjZ0+DvsuLhNfLWJGV75TFXBrsmQ13V5euc3Q/m1IBC8YWqDGbcDK2UngFtYXDZ70yxa25j3g
ev/v4xjCLg3MpO5L1Ot91FSdKym2PrdTojykIdKqeZ4UzxHXpYcxscu7qTYeC1VLHqu4U7xxGeed
dd12lzr8Sla7cn+fx2QfWIWtdjSy+ype60SB6heKEr7mXgDj/L9WhK/Xd7lkjDV6B8AoDqkq35ij
9Sbvq51gXH9Z8Zqp/TYjHqYmgRjLOoyPRqZ+rfQHaqPX7RAd6uw+MueD86oNfWJP+JBqZilyJUHL
YeRcGFPtOiw/tw5kjN0eiHXnM4kYiikYm2YI1jZk9lPV2m+LVLzsRKW1s3hCwo01Y9KnjsWTNOtr
CTooG6xDWll3Sbg8oQ6LzvL0obQdn9mvB6s0zEOhGx+idNLdMbIOapPTtwyq616xbi7/anvOr39+
kqE12kVpUcUUn5H6hP3PRd9853zfSmOQJgCeg3MSATfB+abhEUL3AyClEg5vZlUDexrTSDSjMPqR
KFW649LWHfbUnuBSyMeEJcKmc6mW95ay+EUdfy6NPSLjrW+q07pGYQKQKM/K85VLEhSbwgwqn3ao
ONyy0K+6/LGancUdy/Zjm2qHy59q0y9QonTkV3EJMbUp6HkF2qDBIraoB4u7UEf6HIad/tHWzJBK
svrPjHD/sGK9jkqlKinmGD9yXuZuJOXph64Fb4D6tUwXOIdVKK9BlI/Mjl7nWd58N+W6QkNqkMpH
pdX1686o5M//m/9CHC3JmAZ9nFLytyTnpbZWhIWt5ndyNO192+2lRkPG0aCC/yXAe7orBrs07C4C
jRkNo7t0TxNYPrnbeRJvbT3qAzy0uE8yhi340/Vt0OVTmPtmatwVanR0zOrr5SXbMyFshclsZclW
eM7VGkxtC9LaX9Rmkr9dtrK5WqAgQfvazCuLYOwKrfVoHAFCFmFde3UUdAetGNvrydzFhm1uOg2A
BbTDq0Kf8PI2urxRoIMDshpNTF/rLjCibFQZ5LJcPdrZCltHnk7FAnkOSKGBwZzv8AWS27TJV4GQ
msJkMN1Lpdy4gTPddzBGH6ulvJcL6cflxdz08MSosP0ytHEaAMeQ0TFn5SRXVW77xmge+ia5HqY9
sMLmpzuxJsTg3I9mbelN7ieZzkBF7kNMc0Ta43DZqc04PDEjxGEaNdlYRQE8bpZ17Frdz41x536y
7claG6FyDiB3/ZgnB1lkUlFoa4CxVLdcHUXzwrrXmJG+7MjmWYZG8b9WhMuWImlZVpccl+MYKcgq
prFHway+MmL7uxy3e4CO7XVbGRBh9WO8XQiGiEl2U5rt2A/ryvFIzN2hlOZlZ+k2nQL7BxKLfu0f
Csy21Sx2qmaFT20EvvDnMUm8NvLlZo+vfnNDgZRen2kgIES0YWLRtZwQIfXNmgdNk7pB27slvXtb
VzxoSOpkDy69uYCQHoEApHqNasR5VIyDVJlLyRV8KHJPnQuvN/9e9YkSOMBCwK8MXRoiij6bByZF
Ai6qVIPdSbNco3iXxYm7Jyu9+ZVO7Aihp6aNkbYFX2kc9UOchF+yIX6j1oprpeA1L4f55mYCJQ2M
CBXdPxpQ3SwHxVT/ekXlR02nidMl18qYeH9vhsMPySfmPbU/htIdKRykVgZ9Gof2Fc/oayX7Z1cf
Z2vdTo0IiQExboWCxxD7/MMXbZGv27J8jBL50SEl7azbVrgBd0CrBkAjbO7rup4koSK3tM4JoCuU
dOuN2qt+q2Yvl9dsy52VXX0dTHcY5RLeRcswRGMoz4nf95Zb6ClMF46rF7Yb74rhbh1FnH0Mwtkw
LnHpPPcmdXpDSosWCDskgsb8zoo/F058M4/5oR5/XHZrK+JObQmZLo+tcuppXrBRB1AG4VWgR15F
DfAVZvg2jHbBGc9g17lLTtBlWmwDG8k0T0EXO3gd2JT6E3yidDsY6BFWTV2A42dBU0FVN7a3DGs3
V9qgO27mNNV11Nd7AIpfNXnxZX5qUPCp6XvF4PijW2zbJbPZw9ICpZWnkb7TFHoKtCFeXR/s3OuP
ctW4uQK0wZZs9RDKpXqVBE17i9yfmTIWZpY/EkOe72ezHR+yjEdbVg/8Uxgnn/M6MUN3GNXwB4On
znFQ5fwKptEne7LMm9Fp0twLZgq4wEniN5kVV7lnhaFsHe1xztzUCfSftW3lH0prCaWbunSGl3LM
pwfJzrW7JKj1K2Z0c8VLrFa6nZeoe9PUw3Q/LwDGXcVc6ttYNqLORYKsad9eDozNbYVeMiOLgKsB
1p4HRhUxcGDNQA3DwfJCBj2T/GeFiKM2vOKwNSHfWrVR4R0Qq4d5PpXy1K/hUWrrPuKJP+djfgPB
8aNZTYfLbq2Hwh+xwWWIYx2cniyChbVFa6XKWUuiUnxQzfqGdqR5hOs2gxC/C6+zQVZuF8hvf9TV
9WXTWytqsQnYZ8zZc0aer6iiDGrXRsglmNPkxbTJ9NvOTDyp/3LZzlbmoBa0MuCwoSFTPbdTz3FQ
t/JMldSSPU2ybReRzFttKfZ0YPcMCQcJGyFzkhTVgmqJ0AT5bJl+o+3t5k041Kk7wjEfjnraVg1a
AgUlon75ZpSfJztyJdR9tK6/igrVzef8kMV7ZZqtyxlhwkUTGS8GhIU0Ai3oMMxaXfuqU3lG+EW1
YaVsPqHj5dYWUlt7kJrNQsOpQeHt0UmlbQcwLvtq+D4d4qt8kRHxmo6xPXt5UR5t6TtTOy4naTwW
d1IY3+gaaaTfOVA3Pivvb8cmZSF9RWv6PH76uIslM+4LyipvaqrEmhxcjUZ6vBylGzeDUyui5HsQ
h9MoyTMP18Ryrs2ijq6aSNrTVt30Bd4MaB8dE8CGsBd0kAAOtOlwPuaGGy7Joct6r91V/1l/jJBV
KOP9NiPshKXmujtXSuhn3ehay0sVRp7cHosIJYCry+u25REqb/8PMb3KKJx/nXjU7KU1Enqq0lWb
3av9sznudTq3vs2pDeHERqVcUg2q9Y+ZbX1Cu/Vayee/P17od/92Q9hc9RRpix3STDV06UoyXkan
vypnejl7cqMbu1gDDWIbjL3y91+Ax5Mb6Ig8iOTYUvAIW7riVdWsHCtqFLOZ9KRe43lO4mveSTsN
6Y1cf2ZVcE+eNDnLaw1iAZLXXTnGrTtIgX7falVwZSvorlyOii17FF6pKJsQ9KLacB4V7VLq4P0i
47Es6VPlpnGcJfMHVKTHxMx2qkB7tgTfrDoYy8BqnMdhNG7q5mHO+rt1ciTP9kajt7aVtr6MZUQ8
ODPXvXDy7ZYgm3q5cgxWsb+rHOA6jfzcmdl9uRTX8vTz8hpuRT0gFsh0AZNAEyts4tGs1IxWmQOv
RvqYL8b7anrN5iXsaTRT9kdQSFi6qNaKBg4j1FwTaPmsQneDqbkLzWTnE20uHEmPJhioKxQuzhcu
zZI8SrJZeoy5/yITd1A7zo1W8+x+9Opkb5R4MyIgVUfIgzsVrYZzc5JZKYscrOTdWnjoy7cjo4Vz
dG8N7//+CzGpDCkNpYUVaXRuJ1bqJjSbVSrRmRgicpQBHl9Hdi9b2cqwOhdeUEvgjxF/PLei2lHZ
VQvti3CxD4NkuAUUx9WuLPueGWHLzlxOQy0dUr9Op2dTrpCzbO/Veg89sXHh1U69EUKu4KWRoeqM
ynygoxeiumYee/pAlaTN0d9NXTX/EsLm8Yo1JNtSymc3wRJxvoaGxaDwXPIon6FbWrKfk/mxXl5B
S4PiBvsFkiJAMmLtO9G7UCl6wqEKPzjFtHLq0g9hynAHJLsV3gzKybSA0ML449lvBoU8dl0R+dFS
H+ThcwWpbmu8TNMeL+ieIWHVktGadDNAU3LSX5xJdYvWn5r04JR//0L4RXeDCtgqHvBHERDBecMc
4GRL9NCtieyo/b6vFrsZ4JDq/GtFuHvFGRTkQwkv4TiEBx2FdreJnSfGv58vx9pW3ubMs1as50oV
ImwkO1fzPhsQlm6k6Dad0jdmuncQbV0igJ2DL1vVlv8oYfQ59fU2hSdo1Npjb+j3dZ/cRDTeG009
5Pp4Jct70g7bXv02KcRCN5hmteA0gxfV1xAselk1L3+/cJDLkeYo39PNERJdkjlRB4EzqWGYHyq5
gqFSeXvZxFZEg2rkSIAAiWQgehG1dTM0hvTY69J1MgAn+D4733jfu5ftbB145ABqzvSeaR4KZ/dM
moY3SqZaNk93ilp8qpvsNjONf+q5eSNNzj+XzW2FNjJcWGLcj2KtsHLrY6NRakRfU85WCaCAZXwc
jT3g7ubinVgRAtuJzNQh1/DyLZ+HyeFF8Qk9I1cP9xDtW4ZA5Bgw2Gk2fT3hK3HfofRraNKjrVVv
rWZ4Q5XkGJXhXUvN7O9XjpYojIkUa5m9EZICpJNBozdO7usxR5FkfwoGkmm57NyHtz4Q7ILcsrg3
cllYPT65OaImMjgLNTrfCe1HGZVjK+wesvnz3ztDRWetb6MgCgPNuZUi04JqgHjL743cc7Txfqzn
x1jv9g66reimBPLruURBQgQhG7GmRkrLW3lRqcFRzxlBnpqtO49PirRXst8KBou5KyoRq863+GR2
wNVXjkmrQ1omtzaeU9l01eau2GvFb+XUUzvClrWkpqDuWa0D6Msxi/WrRQ8TVzbla8dIn+VOed9m
89PlD7aVVE9tCqUNyr8w50VagYJFRTU4yB+VytqZQtmxIU7JZmZT2cYycBfJ2tCdjeDFlPudG8lW
eK+6CLxWQHcim3QeeLK1WL09EN5pajxDLfU+RSfBBQR4fXm9NmPhxM7q68k2kqS+6fMashC1/6p0
H7vqmhuXB2zrspnNJSOuKThRaUZE7dyMFvc9AxYd5ZMlO2pm+U+jji+vMcGoBYRl8BeLs5u5nkBv
Ueahn5vpTwbz38zZeLxsYvOjQB7/rwkh56SyPTtZCUamBzWaWraHWgqE4XuPrc19c2JGyKAjg7Ux
16DYb63KrdVbJ7iOpdgdlcktw6eZ6fPXuIUU5MptCruBsGfAN1WZlNOjDignG3PiQrfCvMAeH8X2
6v1rhkbreQyUeUbNvCkSv23eJkXhQW0ZyDtfaDOcV/FbnRBYZR7ObZgzWPbAhImiUU2vVj+1snIo
8ie7fvf3SwYOzuLGY/PYFysJMrSzI03PChCJehvI8ItPyoO521DYWjIa+fQjV0V4nqrn7khpr9Q0
mTKfbQXY+idd3QPTH94rnIE8AZKpVR3BEnJAU7WGAuUECin9CEwzcGu0bqNg74q9lQNgnfrPzOrs
SarpEQG0Wh3V0VaKzBvaROmXBBLwr5ed2YqAUyvCHg3sjFjudLhIwvE2h2UHUo+nfKhuhkjauYJs
mqKlimYF7aY/ihX2ks66yoyED5+Lq2tPCMvI40sUvbzCIz7ML85ZJMaFmA5BczhJQp8YRcjrxdTc
bundBBGwWd+7hmx79NuUEG/doEYAr5iLa6V3xXBt9D96823ErNf/5pFwuEmxAbCjQzbLYMAmzp4m
87M9v0v2eKg3vTEhJZJVBwVSWzATJJMsByq0LVL4oQ7645K/D6r0PpluLruzuUtP7Aj7Rx6bxGgn
2n5BC4q5HZ7bDNCcrMev2acndoQNlDKbwfsNBpJ47fglj3YTevKeMujmoq2PYJN5HzKC4Ey8pG3Y
5xXfJvlgG+8C/cnWUi+13l9es00zpE5qYAwY/SE1gJi7EiJCCgovfTtBOSCrHzO58nY3z9bFGlbM
f+2IFaS4GIKokObaD3In9VpZHdxChTusDawvup54UWm9AjDH7BhTnwyNQLInUoEUoYkGQQloV1MR
aQs/MR19dEbLy5VsJyA2M+qJJeGi0NZVP0amAvYmSjyneJy15XD5M22G9okF4QqvaFUSls1U+1wd
HirV/KjkwxFU1N4VZDMcTuwIV5CGAfzaiZj0TNXP2WgySvghit4ZewJNm9HAaIrFuAxQZ/E8rYJi
KRpJzv2xGQzXrpX7MlQRiQhvGzXyW5QvX7N8v+0JGUhPhlGWlIDNZCefGrt7MsLkOgySnQS0vXq/
zaxxcnKy1jQJZtWQCp++zbVk3GZJdXSm+KZVdw7X7XD4bUjIQNostbG88FqIQ8XL8p/W9DXZ0wnV
tq6/lFf++0irtyfeNIWk9/L6hGudcrkZx0V19TLNPDVv+tsh4CakV5PEnLcBO8sw2pZXdd1Nlmdu
OE0uPRnpyCjyp7w1m6uuYmxYm4vyZkL01gB9WcnXExC8q36pZWjiFeWQtk2JxHZZeIo0xVdQ2ppH
KQ9jL6yX4ljVdXaEBkO5s0JHOQA8SW7tsNcOkxHL9/JozG5NX/pYImtzHcqpvrPHt74tZN/82g4N
JVV81oyq3Jr9rBOy2bu2aY+O9KAPkufsEaVvfdpTO8Kqj+WQT3Ye18xghscumR6jSHWtwNl5O299
3FMzQsqy67yhAVfWfqbn7WGQGwO2jFnyzEQJj1Lb/jPWzfwUWkCz/n4rgqBfOUbQWEdK5DyqnBQO
MgBDsLPMhTvrfgZbYbi8fY2RtZEABQJwASGN9ePkLKkFr1Xed65q8ZBm3vtV9RuQo/9aEWuTsTUm
kw2UCgZcmEickrh1npwZHtewqV9zV4O6VIcKHN5KSkbn6zaMYe+k632gLyIajQ+p/tQoX+r2FXfp
UzNCZolivSrh2aNXJuswgilenYeeyotXzfYKlJsheOKREAlGY0sxjH5ccp2PRUTjL03s6zoLuExZ
4+MIqt6zpr1xgK2T59Q/Ie5DRQssNBYSX+9equlHBR6Rd2mXfaucnRjcTBgn7q3un6RPbUoRrdFW
hLEevE3r4oYRR1SjOvmfSB7Cney0mTXWgSEGUFdZbyHgc/A8oT1MMXMwR6kuD4F2GPS9tds2Ah8X
w/88gsTiaBpYUH73NJ/DFLFlrYLM8s3K/Xx5725/od9WBFeyuGwkJeeZ1cKXa4PeVMLQSxhDlivj
UJa3l61tf6X/rIlzweUYlHGgrYrb5ttCKa5M6Myi9CjFO/tqZ+3ECTozbihnRVDZUONz7e5xGL7N
e93T7Q312xf1POIqIzJSI+XJrQ7zfa2Ft12rTp6dhrf6pN2FKsBjo94jytw0qsP5yTg6pB2ysKGU
vldhnYHcvB2/JtOTGvQUsOl1arFXhFRlx+Q1B8iJQWFfdXIcV0FMhrJH83F0ygcU09+yp3cCY/OD
6Tr6pMhwgNle//xk+4ZDsXSFDWNPPVWemn2lxeUa8Wse+s6JFSEHzmG7wpfA/prTfF/aH80h9Xq5
PPTt+8txvgXuBDdC65YmDRN/okqTOptV0NrAwBrE/66SSC5vqrmGXHdkOuI6TIroOamX4VBXaPe4
yTg3nyqt7Y6Xf43N7fb7txC324jKkd4ztOK3y/QZXfDoikvmoejQ6uX3tl+TFU+sCRWbUQrqPJcU
dPSk/lCVym0rfQ2NcMen7Uj5b2VFBEYeaXnV6yXVaI3elP5h1p60ZXlN1FOLg38HLb0/pKgSBPMS
fcphTAs+6tFPOxs8ozV21mu9Q4jgSsCbKjTFYC/Yz+cxr1tJa3WrUMGUZu+GMECS0sxes1oriRCV
NASibCHiozIJnd4pVmJd29P0m2oEov0KwpS194CgFiNlVGqETLikcqZVFnMJZUAmj8KqPERG07+Z
Zmd4TWIHIwVRDYhzeEfP16yOHTmqBt4F0/+Rdq09cuJM9xchAebmr9Ddc+2e+yTZLyiZJGAMmJu5
/fr3EL3PpttjNZrZlVYrbUuplCnb5ao654AFhjn3ubx1ydP5XaONsCMbau7H0eQtgec59PbPutsN
gxc581pirtmagFBDOgSTZeCrJ4ojRYtbA7Wy4oCc+rmbiuegtX90glz41ie4WRZeJEiq4fugu6aY
gio3Vq3rqwNzh20Q3BhsvpTyegKw/MMLtyD+cOIBtg7SJ6XV4SbN0DopoCRlFdMQJZotjd0kEuA1
PG9Ik7TgSoIwio2lswE8OI2CocOj0XR7Y8+hM1y4z02cbITzs+dvdrUSDGumlA1E/XlENbVghyml
8gb8HvY2AShmC3UHPNC9EgJ8k9Wt+KeJwBP/lFu+kHWbe8iPwBLhSij7+S+x7HbcKT8BaVzudpw9
eMED/Kx4xyzh0skGiz2lL4b5OBjQb7Ie29VemzbaoWEDyBymskCZd/rBeG4gSwnQ6LcHAAzANNA6
WWh4X8rs1/nI0JypDtSuQabpAiWC/5wasvtqnDAUnR+Mcrz0aP40BWszqDoTaE2h8QHetABdkFMT
OUoq2M4JRjCo+0UG8xXNq49nQwuO9V8TSnyj/wZpa04hP96MP9O2qkNSOxvKna/nV0sXZwtEzkMr
jxDoIZ660tnA3XkEha2OPDrW5ZRyyHe9fsIGjjpI1mBTQkTw1IYxybaGwAQwx/zRL7NwzF6zfnve
xvJIUW5S3D2YmQQYb1FTX34/yh6toXFlloOGGlNAW7vzrobMuHH5sKWZPYI1zL2iNv8n4N6KXV1Y
H9lVy+zSGgI3sVLQs7lVCiS1AYbmiZmiDPuM1N8zt/wEr+lyy1KwDEGkDJrup56iWpXWPrgtD6wC
fxoyfjCkb4bZ2p1fUG1gYOoZ98YyKqMyVsRGwl2TITAwrRxS964wb6T7+7wN7T7CnMcy3whOOFu5
lgqaZjNJUxziUHcsA5QGIELx7bwNvR9/bSjLNWWQkC47pzyQtkJ95SHtm2iyPz6U7qCd46K3b1vo
6ii7KHbtpO6Zh0ECPkckZv8Ekj9SOh/AIQ70AJh2P+EU7ADHhH8xKHwaA1mbJ7xOUAhr+qfcfIIy
Z+inHx/EQYT9taHcQG4s+VzF8Mks3wQF1797qOLL/+aHkv/mHA8kS+CUK1OzCL2qP9QN+SVWmY+0
QQCcG9ptqCejS366XoWDl7FpNhBKyObIC25Gu4jy5v68M9qj4MiI4kzVoXSfeDRDJe/b1E4hYEBR
M//jyzVg85oh5ayDemAytTb6BCROLgv/HvdtxKz7BFDF8x6tLJt6cNu9rHMAmZBqQ77Edy4NYDrr
T2hvIs7+/TZqoca1IRPYGU5ycFvw7wB1nHUBOA/WMtOVRVNfKGiFNEndeQmGcAhw04/g1wj9/ntg
vp1fszU7ypk2VE01EAusIfFUDZueMfGlpF27Bc1Q9TyCiPvhM/ZQo0ZKABp2tbxPysmZjRZFXekX
13K8dqixG/0v1Fg5crR+LRqfy0MVWZxyjoqgH5iVobkLibMCktYcybZ/4MALnPdHeycsrzsLjLEu
gL6nW7Uc/D6eMCJzAObqzkvYD6sqV06dNRPKaU0aZCNIifMDWSCN+d6215zQLhbFADpmsYBTUtsh
2YDjLAaqC7SR3QWTHJHGN34+XHRrzO7aLfrXktoSyXnfOMvxdvBxRCdpvZ3KZ8Nc6xzoVgxk6rih
oSqApqry8Z1qLouCgTZvwGsryfMOOHJGVj6LzhUEMIY+PYxyved7EgOIpWqQnlDv0esf5vmuSn+e
D641E0pwNUlFUT/AZql6L5J1cIE9dUjN5hN78tgTJcCKgRY+5s7Rumwrsetm0R4G1DbBet+RyABn
w9V5t3ThhhcVUHELyO9ddz/tOYZPURQ+dNmLU91iFCy0/JuuWlMJWbOjnG2QGrIom6ATZrXPFjR4
SP3YSjtEm2Vz3iHtd1qm9fEmhVPqoVYhX5M0Q+OjwF0A5YSwS+Ntazyft6J1B4TRiyykiQVS3iUl
pgwzN8VYETHyqPXSG1tUC+0xK/PdeUtaf9DDwYMUak14aZ8eanGTk7Szka9lLlDtzdVc3+Rr03Jr
NpSPM8k0721pQsbPllvamJcmNd7ioEs+cUBDKAYnpAX4i+0ovrSAHOdmigp653s/J+hV1kO8Nkmk
9eXIhuJLE7SQNseqHZwBbDT+M/PSEPwI5z/KH6469c147Ilyqolm7mrQqYJNNQcLrhMn8ZUvwXyY
QFLrgnSuuYnZ6Fxxh/zituWkIajaspsedPp3QerPD1adJa+j46ahcMBwsOmsOl75O2pDFNiVhUrT
xiN9WaijZ20aTGPp10hcKx+de159axwZSsvcmIvk1/n10C46XnN4oPt0ATad2uKGS9AZgQRwRiCd
6In+Wlrov7TcXTG0ZNvv1h18RiDpQPUOap2nhrqs8qtkob0ABzh1I+ZKdjUMZorsb5peRmMhh6iz
qlnDAulaMg7YH/5nWIW/drjfEjENxr4aChJV5nyZ2B0qesU19C52SG6+s2p4m9Nq483s9fzqrjit
EizlVsW8wsMR4HIoFdQb27qp4wny4kXU0xVb2qg58tM+XWDmOnJqLdPY5+QXmVmYx+KKd01Iq3zl
oF6zpGxUqIq5kBFAc2HgXwznqrEe3OK6SHfn104XmaAAAL4Box+A/CrXNkQWaEYsMDlh4DQM/OUt
uvHZSoK7ZkRZNJq3WZvlFmTuMNlktN7TYMevdka3533RsVY7x84oS8Ydh4HfEaPt4D4RI74NxmTG
zpMbGaD/3gj2aLUdOIkc8M3QYRLXGBj19i5rwfrvdfaaXqrebYcCmo8mEapnp7HikXqKewttSoop
BmbhkMuCjViroeviBKMZ/1pRviANKlEnM+KE9PYFd/2d1SXf48K4qjpUsc6vsNYWgsXzMEyHPoRy
vHBEf1EbHRThe0z1D68QD4xM987Iv5+3s1wP6jGGfOt/dtSVKwovEZ4vq8M0OV/Bh3xDsrWXvt7E
ck7iX/BBLx/v6Pi3BVIXU6CtlsRmGFtW5Ma/zjuh/fwQkiEoJEKWzFUsgDO2NGcQsh1YI6OeP/dj
iXrVyv7VfpEjI8vvR25kyL6sxqlQJDX/6T2okbkA+BU1SI1XvNEdssAsYh7HBTQB/iiG3LHHXCRm
CPo2iQLjd+p8TccXVnyt0Hf/+MIBhQk7eBAt4smnpuxFk7AjSXOgxTdZ345kPwefKCh5QLPjCQkY
JuAWpyYEtRJwYOEZUY93Qw9x9PS18yNSfMYMCAwxFYENipLiqZkxJhWR4HVGpReyECAaxNg27/aE
xbvzS7YsibphAFn9nyG1BTSjb5v5Mwxl4s7H57f9K1Qt6Rotjm7TeEuDZFHswfCocqIZMTrVTQ70
w+DEERXJXVNMKw8u3a45NqHcFVPt+7ysoUnqyDzqOA09QAXaz4wgoqGBvjoUekB3ptILIskOZON5
oOcWeLEmkaxIFOfPXbAym6r9MEd2FHdSHjRzYwTi4KLWb3evrpg3lYeG6ifk0hxMO/gUra2FP0O5
++yAi5phlvqQpkW2K1uSXM6VSyG1arhR5zN/ez7idKFwbG/5/ejgQWIJRGM6tpA2r++g43lhxs5K
UOtCAYA4ILLBoADgg7J7MBERi9EY2oPn92EzZnhH8LAd1hjbVsyolw3xkYu3jdMekuoHsR5iehm0
K+eA7vAEEUSwoFQDNHwUT0oyO6QxaHPw09vcMEIes0VGI8rzV9Kv0QX9YSNUD4Mja+prwwYrmokP
3oCufNqkFtKtzo489nswMHg496FrkRAEKaBos7YWlBdlMOwZ7bcV7ze9R6LzgaJdXtBoYaoOElLv
aALygExBMlIsr2dG5ThhQ6fhtDYlvXQA3vkMSHOAChqW2V/24VE4WkbQcUnd5uDOSMbzKjQZCVPM
/ZpZFcU+CUFjsLIDdFsbKRAYCVAdwqjR4viRyb7D+9ElmThQ8VDkqNWk16RpNuZn+qA4arERkEtg
akpxbXLiWkwtF4fGeYvpFMW44oFiifOPU2o6x3aWID7yxwCOtvagb3eY23QTW5djM2Ia43YBQZyP
CN3RAUUA8LqCExlpnuJQ4XpUSPRZDy257vlvx1kbvNCFHHWQ+YBcwaHATZ16MvT5RIcB2gu0+9qB
Sroav3WfICBF8wcTChaQwRj+UpxoWJyY5YD5so42UctlJCAyinxyl5O1x7XWnSNTyodJ0LWBjpdX
/+FWCNLLyjEhpL1yRGmj+ciI0mKz6r7mRsWrw+zOUKjwyyYyjOwBSfIm6ZLf5yNgzSPlPJw64hp0
aMTBI+YmGMydKMVtlXufKHsDGgyaGsQZ5A6UOxGjUTMvZLGc7K9t+kycr+3867wn2mUDcB6YbVQ6
wfl5GmqNjKnhdAAgW04bplMbVnYTEfcbSIxWzlGtJSSRSCbArwu02akl4XUo4he4pjrxbCQyTH0j
pHUalmvihZrLCgXbxc5iBif3qaGWuVTkjV0fRucWQHJwHJNwrncNu3dEuuKUJhBObCl5+CTklPR4
ieOJPLwRkOsWHNmrIT8xAX1iRzkR8prOYvDBbjunci8oxf5hd+kQfPxkgxmcbaA8wKy1erLR2Hdb
YufI9wexG0S6K+ri46wXJyaUw4DObRdDT7vFPuU8pHYBKle6wvSlCTUXGT6mlMFEsAhdn0bA1Bdy
MAEHOiSp4e0cQPij2RDlpm9oiTeMTb6e30TLJlEu7xN7ik9FlTpyKNv24Hi8uYgHUIV0PLZC6kzu
Yzq0/SVvUiDIWFH8OG9ZG39HnirbN2V+P9cDPO0CAERR923lF5GujLBojeDFjLj48+kU94y2hJZz
i+rvbNMNS6ddbNdXNjNWnhrafbtMAUKDAnM/KpsVMI7SAPd2daidoI1EPw2/pO2ypxEgm+0gyBwS
W9aPn1hAD2XfpUGOYVvFN0xGg+4qxZgJKkMh4d/68YeVr8Ek/gyRvAuQIyvKZ8J6eXXAKZ5qrdtH
tXSna9ZVv9g0N5sibnno+Yl5BfyGyVH5oONmpMWvsp5EJHx7umha19sNHiM7owzyCyOdp0NV5SmY
3VEJNH2opiIj8RDaHTKSgRCUc7PqcpgstJdnDNkaIArceaXTbphpd+GUkDia+JTuUgIdb3T2zWcO
jsnNRFF27GvHiQgKrtvKLc3rhHERNZkJMFNMva05Fs4WhUD/kns9jfK5r6/rFkxQZoyGTAZ+9rXm
g3Y3gzp0QcSDyVbtMLMs82MvxXiBCfk8ZvfRhNI1ZoLi1QEDbaAfWVp+P8oga9BxGF09YrCtnI0o
lfy33foPYwxExCeibun4wR0MAqiPXceq26p0IUlbYqjFHR/T5j6h3/6bDeWB2zajMfHerA+9lz1a
aXyftPaFMYt4xRdNNoyu0F9flEWbUUpFmixA8M6Kf3yTX3fU+MQ8PGyA5Rd2HJTWlF3qzLkcWtYW
YEPvRBQ7bXwNeHC8GSGxfmnbDrv6zNr9tafs16JwC79KWXMo+LAT/v1M+2gUa+1SbWCjygC2VVCD
ouhxGm7N6CQNq7r2gPLBrzz27jPpoNIWP4J96BNnK4begeYNUGFBEnZqClf93HJaYsrfcIZtSV8m
2w/BLGmEidWkV0NtkxWLurDAnD/GhoGRxQtTcS6xWGY5pQ3VrJnc+NUITFry8Qcfqk4YBEBoYEJZ
5WiyZQ4hRA+Xnyhv0uGrGJ5Law+Zn5UA150Kf81gWPl07ag/QLwiQKktKJ787oWXu6L5OHBlkUdY
Ku0m8nD1PPDawjBdw2wPZftQ20+u/7Wzv5wPaV2wHZtQjgMzNuaGSZjoxMPsQz1juAbnGFrnK99d
ZwcipJizRoqPCox9ulpV2jl+19ftwYLCe+Ifmrbf5OTB8T6Bwlpmj9H+AMwDTQolwPzULykfSHtw
RwgKD3bIyCPL1i4fXVJybEVZtqq2CkksbJyBxpHdDxurTCOwi8wj3ebOyht22YVqmoC71lpomHE3
qEPPVSHGYuiD9kCWKtAgphf0w24SDLyE44y8oWmfzUJenA8MrYdHRhUPx4HU7QA8IuRpfw0clbUZ
ky7GfgYCsLSfztvSbaVjB5W7ouiNSZi1bA++WUdEIoEhY4in82esgKLSAp4EqDYlMqTgmUg6JJJG
DZ5xwYd4j5n1Zjs1I185gvQO/TWlLJ4/ZrU/pDjCM+dX23+bMy/0P7NzISz6rzvKogVtB05KhjJy
Jr9mQBIE8Z1n3Mjxx/lVW/6q74IPPOZow6A3AkHK043L8CabmKwrFBt+W+KtsD7+5+MPRmgvJEro
WilL1Tl5hrlxVBqCqqxvJ8utIpIUzko0az7IiRVlsUpmlq34A47BUEOeWpvaCDYTWUvgNKfciZnl
96NMEYhcZ7CqtDrYRRra5MIyu1CmB9l//LWM5yuwK6gGYvpGnQ4LYjHnIEKtD7RH7s6DKzkXKyum
dQXRRcCFi9ketQJU98ALNBjnPjT1M2nwiKhuen/rkJVH5B9aWCW+4AjILlFERwNWRUYB9GdKKRY7
seNFVu1dzFZ92fbtbdmU97KIs7BtIaZoym0dV4fUxrezkxsm1vBAuhBBWRVSZrhsIXWoHA+TTOhg
jKC/aoIXiPZGtb8QsK5dT5qzHLgVgJoWLOr7udjBYLLvCqsGt8pVi7erSUHM4wGTyDejaUdGRlbS
FK1BKMGhcwIdYuR5pyGZ5HHRBgCbgBcRIg6Ji4phcc09cmgn9zfA1zRqDG/FpnYpj2wqaWVXVllq
x0t4GpgGA8JqmsNmbbxcZwRkguCcRvMeU4XKwURrpMNiTJuDNVlQyEaVWgqQqsvd+fNvzYxSyutr
VlB3QJVjGr73QbKl7UvA1krhus0Gza+FSA5dNOT1px+paXKnxl7D1SSDyyxIXqExnIZFBaBogSU8
75HeWACsPqZlMbWneIRp4mSYixmqX0XyZgoJDqzsNkYNtKnWMImaJAIkJO6i8eFDpCdQTA35aENW
DMnYTF+gGg2usn7TQN2zXUY5UIM975j2Ux1ZU1YxHxbkCUXKUvMvJZQ8bTCtj6+fsQGBhQWUinNL
ua4Gs2TMFkuqwlukKsNlz73NaHz8oYl1+2tl8fToHmkgmWTPCQpD8SRD2oCCC7kel/Plf3NmiZQj
M6Od54GceHvgMCNzbyPYP1ZgbP+bFeUEyrtyrLjZIJM02cYjxkvB+iyy+NqogCZTAWHyIt6IUFsW
79Sbvs+S3u59fBrZbiSJb2ozeD7vis4E7sOl400DtCuUBau9OaXBABPz8KUJhh10kTfnLehi2KNQ
28VELRxRTwK8xZOYZ+i/ocEd1UYZxSlEcJ2X81Z0fvjY+RQ1E99/R5nd8RmVmQDV9mwQt2mS3Pie
/HrehM6RhSUXg07486GrcPo1WOHHwTThq0Ne5VLmpRUOhbn1e4g3fMaQv1zcf8gKlM/O0ko2jo9d
P5I8GvNrG/Ac7/m8Dd05BmEV1IKhdrtIsp86kzcWtCZbdBELtwp5Cf3R4Zs02hDtly0fd+eN6T4O
mg0YK1ioRN5NVw0mRsxLj5aHUYqvxK729chWvr/u4xyZUOeqHFqyciIDemHmk2lDYu9eZg/nvdAu
GXIc3GaYkAA853TJkL3iQdfgepbNo1M84VUXuRICoQ4IBKtme97Ysu/UJBKiJ3hBLHvn3dhTMcgO
xLIoNs79F6fNwtqBoul8W1ZrCb524Y4MKV5NspRj1pYNksQ8xBDfTPbmmkiRduUw5e4BaAISFnXY
3TSFkXYmGpVF4lyIxjajYSZ3wWi8zXP9LRv4/fnF0/r0157aGBUtkJYMkXyYSxBAjrcdeQg+82AB
6uZ/Pqmz7Fld5G43gPfXz8Yn8Cf+8mz+67wb2m1zZEL5NLXfe0br0xqAYBCVcBHLiPTc+Hipwjt2
RDkJGO1MiwssFsnTnQ8YS9+LLbE+cTFDwhlgerSqQT6lJNBZbJVsKFBozqkf5u5Xs9yz1VlB/Xf/
a0SZVuDAffqd4A3k4+9zvPAa8SjW5pe0sRyA8cLCIP6Smp2eAuNYSJ6ZDN/dL6erMWu2Dbo1BhfO
jWVAEdjqeLVy8WjPgiOTytq5SJ06iGaAvdIzwwDAkJY5YcpZOCcrsaCNuCNLygIGI2cOZmWQbzqg
PM3Tq7YC2uATUf3XhnpSl1aes0TiphaFcRBO+yUna4Wk9244oP/H9WmbwLm/k3NPvCmvgM0TeOHI
r6nh3vb52h2tN4FXQIABDDRqlt+PE82xZSQ18griPfIJzY2XzChfzi+U/T6c4QaIikBSjzlevORP
bdT46FYHVbxDLmnytnT3Q4eZ2VUTsx+Nk2N8pU3qMC+ydD+knEf2YPq3mcjiDam6MYrjkqCmSvOQ
moN8KxNjvM4HjNpAD6yxb5bGxeVQu+O+Jdw7xCmUJOPY/Nabkka4fNb4qrXeeCBeXlixl3bFqTd2
l1nSzwU+ysSiGRQoHQWgfljZK1oraJSgi48GBmLg1EqTLo+2FueM5z7lBbZItzPytVr5mhHlDABQ
ihYCmP1DXP5Ouj7kw0UjXs5//febHh9/yWgwdocoUB2hqSgTkN8gbWZzaFt16E/fTfI9WevI6O24
2CXQH0JpbPH1KJBRJSWsk5hWint7k/ZeWAP6A3peMAJ+/4xHEB3GcAU63Cq5IZThJzt2sGWCpg3n
3rnIMBFViI0zlrvzlpaNcZo8LWv315ISBLnd2yOaDngMLPJatcHri54GAktYW3tKqySKCyePElCm
RwPasM/nzWuXFOhtaN2gzPgOREgqcGV5M5Z0mpPNwN+yxAst6250V9IcnR2wL6EnbWKc9h2rcQde
hTE3MS/AOES2SBLl4ldf56E5vJ13SAMaBD0FXofgToYgCdRaT4OkIE2bJAJAj6To2sskcY2LIJX1
BgcJCSH5Z79aflreMbdJNwWabtC1HqaVVdVtumU4kACjsRQaldMwFsJlXY2MuOd4a5f8yuXxNsnF
5ryvy8Gtxo6PESAUijEzh87eqattP1u9meCVV5n8Lnf5JeDyKzeg7rsdm1j+CkdbLuhcrwJpQnvo
/R9GuW+nDEUE5BBijVrxfa6Cz3bki7K3+xG8TCmDIQbJoqJf+Ji8aJJfpyEOVzmZtAsHoUQU4DDa
9K5YwZpK8oLj1erWxraJyTNOlV/nv4124RCBLhgDUcZXL8S4yt0+7dA2LMnPKsax2LubuX6ZySc2
1tJr/X87KucLLZpGArCFcdTpwRMPrLtKvdteXv4nb1REZ5L3XlLHOA85ewhqM5r664q9dsbK5tV+
lyNnlFdE4sc5awMs2jRAFCAjF2W2xjOsO29R2VkSoWVIQaXjlTUqiCbrW1TghyYURU2vCz7RHbfG
/qKsE8hjB0MyRU1jOZBD7tY6O3oX/9pXjichR1L0MxqHkxuEmPYPmVyZW9B6CEI9SIWD0BbzJadb
NjZna+wwjgPCMYjpFmIwvrqk88JRSBzxbdpcD5SmW7ew0guf1/TqfKhozz6KRwdKaAvdgHIodd0g
K5ob1UH0t/3wWtY35ON0nzgrjkwoh5JvgqW8r90lLf/llD+oLcLg46VmnKiYeVx4wvDPH/GHo4PP
LVIzGRt0xgp7PwImVI/3FllpJOrOiGMbyjXBLJKBbxU2HGR/IwOLN99PI6gD2c+PfxMKbp6lV4Px
HzUkWu7ForXxOs9io7sqWczuW4uRC6Tya2/OJX7VO+nY1OLz0boNQVD5BiLvIDgO7opsvAKC7Bi0
2rMZHC6tt81tDDqe90+3qXALepgvA5sp4DqnRoPW8acEmgKHQYhvthh3bB4vzpvQhfWxCWVXZWkc
lMJZTBRPM+hDDfFEzJWdq3cDW9ZGjou0Uzn+7B7cSYGVAqbIIKvZj/MQCqiGnHdEd9EirP81ouzP
gQKyXrmocRcNfwH/6z3EDNDhsL5By2QrWL8SeroY/6OQvmCokAwpPnlFB26lHICmwnz2DBO630bI
0kc6rSUQmg8E1QyArh17YSxVW9lDU5VgVIFfQZaFbL5Pyx+l/PjZZqP3hKcOuncYc1M2LDAZ1txN
BvaRbYexNG5qULklyZoemCYOjs2oiNiS8HJMRonh2txjG+m61Q7EUWuBoLWC2TawMuOQg3Tw6aaZ
Y7sVxYjKA2XlF8ZwAnHy7Xysab8JdPoWCVfo0qoPw4kPSR9Q5MFdd5VZTdTn95W3Rt6lCWjgOINl
dADaDu8yLT9gErkWKrZV++wMZjhipVh95eB10a6NFmnYIBa1rH+NqekWxNezpJpabFGXJKF05r2o
/Ksurq9lbNzGji02hVlsmC/vksTeytQBHjN/Ob+sui8H3he0jmCFvhvnG4qiJvGEMqjdtjdG3m9r
8vGRHfgJHlE8o9AJQS5xGhwWn7DcDrAtvEjCsbqqzTQSZK0ZrosPzKLiZlpoS9FuObVS1Bn+X4/i
RCfr0HLvzMSMLPZ2frU0NxJc+WtEuZEy6XHSMqwW5i4u0mzaN6wE4sSsHOjq9OBq7l5ZwlYaMJpj
DxRDQLoAB2KiKKasnz/lBI0jgNFqFF5LuTHlXS3MrQg+zPqJ73RkRzleG4+XouBgCvdJdUEz71sz
spu8Hp7Or6HeHYo5FhzjLlU5B+a4q5rJHnFWyC+FRJw/jTwNK7Y2fa0NCOdfO2rB1U1BtNJxFHUp
t7cg/8EXygA5//AsIhYN1UoMeQNkhyT1NOxsk3Nfog8CWHsA1ZQiHKFf2+cfv83BFA8SEBReUd9R
Kc/J7GIAA9TTSLryS+bbl7L9xC49MaGEdu21CXVLwMGqtrxPGvHFIvmNm3RrRUTN54cdD5sIAuO4
AJV7r5+bsXMzYDACDEx1GOJrIDRfeC/m+PN8nGnO8mNDvtJONmU6gsQWGZCPUnAn9pUlIjY9tfGD
sUbwpAm1E1PKDrVJ7THLRYvU6L+MFNoer2ytjLzmjbI5S9T2W9HjhpVuDxrtynzllXEhDHkd+/k3
zsY1Alj9d8IEExq8KGuoar9NldrcrDFuxoOnmTSh0z9PboLBn49vIOAjkDngdYnKk0o9EDsxCToJ
sDV48kIDQsyu8YWvdS21zvw1oo6YpUNSjnOAbi83H7h9lQFz3dIfYo1WTvuRjswocSAgwYCCIHKU
kpuXvTneeKL70oj80RnnKyOYV+o1mrsbS4fhUaiU2FBLVtJvIG4L1+kXOJOoLp0e7MP1x8UccaYd
mVCOtxFaGJ2ZTIAGsjI0Un+TV2+TMezOb1WdI6gYgyURSQgYwRVHuG/MbVKhJJRa/AJF7C1mtlYG
uXURcGxCcQSUQ5hdsvB26KzfvT1Hrj9sq/6upmu8TboYWCaXkNg54DpRiR5En8YyccB0I9DrIfQH
5j+iGVC+1LqLOzs8v3C6gwcnDxA4SA3Ai6iccVk/gLrFBM4MXYw8csTgXdrA+1ynkMj58QlTqHSh
jw1xj3f8SjV49MVsQxWVgOK8283ltVjLRZejX3nvY82WyUkTIrJoYZ7epRUJmGsvlcHcgdAvd97G
1Hgz7XyTW8Pe8CVG29BwDgO5Rnivi79jw0ohDYLWorBLFIyHbHjyZiAcDSetovMLqAsMdIAg+QI8
IJgZlAjkFTOnsbLbQ+6ByqTcQ3P4YiCvgKaO4FQ+b0sTF4vwFMhc/vCe28pBFORUojxiYKYFqFcv
v28GI5zilReZZkstWi8LGGgB/P/h2Dwqz3i0yC3QPsT7vqgATX0uyySMPRI2ax1hzeeBIQcMJlC0
tk2VYARIoERkE8sPVWL14WxMNAR758rn0S7ZkREl+NDHboUFoY09ILMCmNvkhnbVfSnXyMM0YXDi
jBJr9oTa6WhB+ABviS+jH/yWLmTIGHvxbLmjw9r1umZOSbc4cQA1pj4QMjXbMfM5iX/NQb4xwaTI
s4/P7aJa8u8aWurg5pgDD29WQbx3xcNUszDOjDA2Pk5FDMYMTDhgthLo/3djdWON6WDDxEwwl9+9
8cVwizCnZlit0TXqwu7IjvqAwCBFWQ3SMva93f0TJGTr2u3aI0X3eRZsrYe9ihK7+nzoeujcUwZ6
PFY+1T1atdLZWP5926HLM3w801pqJzhcvQX/Q5UIB3Y8K/OSGPvG6aLEgLQHBuzKT/RdTqwo8T07
uVeAfcLZBwF7A0vik4vJnfOnm+7gAZ4fNUB0qsBcp9x6TNK09hLT2cdeAbXKR55cD055lcg15i3t
1zkypByjqUxjwCpzY+8zi6Ht5t9UKaT8BkArbXGFrt/Vecd0Z9CxY0qSDxxqwOphzA4ju40B3kxY
Ea1CjvSrhzICOKk9ZI3K6lm+0Yq2NMGIgF5HWn1Fz3fCaHL+ccKepY8IWnLiAiuKvvLpbT6mntEF
rDP2TvO7mO5L4ylx7tKP0xydWlFuVZCEk7S0cZwOThXRvgmzYgIbzM9p/H3+27yPBRgKMMWB2WQ8
XFXcqyzzDgMwjbHPavuiJ8EtNNWXuaI0dHy3DOc5WAFUvQ+GxSBSSIxUoOipjg72/lhnbj9kB9e4
G8V1DqQR+4wJwIUw14u0Dowwp5+oK/Iu6A1O9z6BIFezN+sqSr0v5xdO6wfKPMC7WgBsqnmPRUbI
weOFvB+r7LExyUvadK9ePr9+3AzBgkGDepHVUwvdPcSECLQHQZcb5Dswzt4aJn1LM3PlzfV+9+Cd
dWRGPRJmAOyAGHf2dB6fmOy+Qbn9kpXmq8eNlfxKt3DHppTTANj3FmoClrvP4ta/l/NYvfk+pAir
wFijOdIF97EpZa9arJgyDq64g/CDMB4eLXI3zSXO1pu4X9lHmgUE3wiq3nitgPFBJbYsZrQUjTxx
9sz4MmbfuNVtCX+1bbZySWhW78SOsnqm3csyKHOyt1rjzpmLKCHkHzstt+fDTufO0iVa2oUE7FfL
70dJsG+VPXPM2oCZh2Tsw748WPGtm37GHcfBKYqiKaZ01A6LY/Csy2dG9lMxGaHPu209mi8JEZfn
/Vmu59M3GNhmIRUKQUBcEdizp/7kjNCkQLNgX2XJT2ZC4mEqgguvSTZgEN/7Pd2aTbEWfrpvBWsE
ynkL5a0KTcbkohUT2dC97bTbHvkc9acN/fjcGB7lFLqh0E8DH8efaa+jT5WaqV0nDo33ELPBvLId
pvQpKdJNUK/BJt9njlChA2OBD1S364H14XQR3WWvcjGhIDNnP+I234Bb/vH8d9IsGWgxFj7VRXIV
PdhTExOIwQsxmXTfg7fbyqat6Y+hY30ivG2EwtLkxdJB8fDUjFURr3CxjfdxYweRzb0LbgR7E+O1
IURfP75l0SRaRHeRNqDardzlmSz8MsEoyWGuSZR2yBzrrWjW3saaCMdYKRivF74ZBzIEpy75jZ3k
Rj2UC9yetmkUMwNKwtdpkV+WfRGVAJ+e/1SaI+LEoLKG1KoX0aGAHZo0e5hZA5RB98Z66NO308pp
pPcNQ63YSrjT1T5B1yNptrmVoKRQ7MkoXzDfctmWeIJltXPTNsZlEedrpOt/WtXKmQEH/1pVzsC5
QGkaGTKetK1jXwdVBb5qT8yHxIcCXm1WIrR60oaWaMhVgqxzJzBWeWeBdWPT+U63szCAs+VVVm9q
DBMZo3jlptwPVgfFMTIA/GH/roa4D/+PtCvrjRtXur9IgPblVd3t9qZ2HNtxkhchiW1SFLVL1PLr
v8N8997ppokW7BnMwwAeuEyqWCxWnTqnL8pxWxge2S7C9reEj/5VE9XexsjrdGM6aRPT0JhXknLN
3XiyOsVfBqT6Y0dSUL5h/CDr3nzjT+u5wAs/2fn9JzwFHDHo8cianpoyixqwd8KhhzaYInGDL6lT
7uv+dxesNUu1LnlkSDlpkZG6LE2XEgVXa5vO91ZqXrjLjUO//bsFySh2FHLnHA3HpgsoxMLeCsAC
uHixpy91tjZcoV2PFH7F5SEnR5Uqh8BLLfIqgpJA/7seD2nXbTL7MPJyJUJpArs8Vf+1o0ZdMLJn
TVlY7OByym6GHG8OR7Rrk+o6j8NVD+YocNkD8qsEDDEuI/OylB5sg23meolJ9DZ6r1kdxcX4ma3D
7CiATn/HLdT5hNY0RV2AV+AA6aitnX9z6gfbOkR0xbV199WxGeUL2cCbQ8aDZIe0BaQiJ1ejZ91C
NXx73uE0kG1PFiRd8E9IvLSKtgck0aC+RwhGbCiAxiip8QLs6YH/u7fYXYtNdXv3QpjdTc5Banfe
us49jo0rgXDoaWH62UwPQe1b8eQMd/VCVoB+OhsQ18ZsJOZYLUx8nB4pzK2yAOpDQcIX/oKJjG2Q
O4/nl6HzP4CeZDZrY+pT7SrYJDOjNsJroMU0w6Y2bLbraWTeL4WRXxAKWr4Z6JkPN2jg7qasVyPu
IflU1mW0Ps992tNDx67n6HsAJk9v4LExmSvXsW4Djw0pMSkwjAVQtTZMoqy7K+b0wa36T/jBsQnF
D4p6GYLMLIKk7tjXHgWWgK4VDrWrQOEQ3RJwaaLAcuoGC2aePHT//KRtlreMh98Hr9+edwNdUJUz
OJh/kG8ClXDEahs3qkBclJijD77tm7IfNp3xRNaAUPLoq+nDsR0l3CFjH0twl+VA+RZ2vNjmdTD3
WyjiVDEj9tduWL464BSKx2lcgVVoV4jUy0NBGYMzqqPTYeYMZMJhUtY/uPUnTemmrpwY6cyKz+mi
Hwrj6HODbwDJmbLEDrQ4AFEic+5JGJPQPgTefMMBSj//xXRmACbEpQoUFMRpnFOnMJCimbgG80MH
0frYg4TEpjLZxRzxfMXDdTuHoXY8pmRJ590Lp1rG1kaiSQ91A2Apvwmanem8dMvD+QXpzKBMgNzS
BM0XWnSnCxJ5BN3BCQFVZL+M6Adx/ZhPly37fd6Mbt9CjJyhX4ZCJe6OUzMT6Q2r8D0GzUHf387c
EDsO2YVNWPruJzzh2JRSP/IxB9zTPqIQ3cGA4vInDX6RdOWu1e0ayrtSShMtaFuF2PB+GRxz7pFG
CueiwfThtrZ8aAJWVcyHeqWGqLss8DL8S9mAAoWqCciyzO1IyzNwA1kbw4KaIlQabGR43GLXVb3G
ZqeLe8Aj4AKU0EkUR08/FZ+EmQ8CGSW00L+OfN4PxVq7UecNQEOiHIqKDtgaFacjGNCe8bSnh4qU
F4YL2p7U9B8KL12L4dqtg2K9bMlAf0kNP+NQWSEjBJArHzy+hMczbTcFoO1d1MWIECtnVrt1fzVc
0RtGB0j+/CgZb2hT2XhvGQkInXaTwAOq/H7+HK1ZkDt7ZKHAXA9mAw16oAR8wQFqBGKNBUvr20eL
kD8/MrF4tfAXMDgfqDe9+p1zQ7PqktbVxl6s3fnVaE1JlhDwUsnntHLF2m3BZxoFDNDYYAPW5psC
oMUBCBUUZdZcYc2WckG4POq8Gp3nZKxepzDporehrDf29PX8krSujTERIEkhjIB863T3euq2Zsgs
MJI4L4t/hwc5qI9Wtk1jA/6MXQO3thyLUratmcvKMvO2kIkcmX8E0WFcY6PS+NmJCWW3LEaqok+N
7OCFhYjRtH+w7W5/fqs0XwTwRMweAXAARSlfcTQ8IdwhNzk5lAVYVAfoqmYQCrX4jpof51VCBDgy
pezYYpp93Uzw6aAEor10vctl8lKkvmsgQu2+HRlS9i3tvHakkBM7NP50F03ppWB85e6Rf6uSzIEj
COhOJPKI0ipMn1Y53g6ysmAJtsNzeRMNr25Hd1bz0tT+SkT7+xJWrcGPZSMYLLGhpYQ0DhFAwie3
ONjNTLfQjuXPQSqcXQswxQM3m+E1XPxmU7YpiIOHGojwkpqb3lzMq9TnWTJmqblrcO7uGjLmN6yf
fpRFZuz6Met2PvgY98EShvcRmZxbl/ddnM89A4+837KNYfoGRv1s0mK2b1zybWum0dt5J9TtJsY3
0EYFgQyGyJTbjjp+09j2nB1m042XObzt2z0Lox1IWPZ5v5INWzL3eL+b/7Om8seIuQrRWIc17k/Q
CxHbKfcubN5dQzVqA6b+a29ArW3xLthMv1I+X5xfrO7EHS1WxblTP/Xdykb2Clm62DTLmDbhrscL
dKQ/zlvSnYNjS8oND0pp0VQ9FtpO4gfBZFnsm2sSkbowKLFKSLmRkXvvUn5utuGCuZ5kDHgfZ5Xz
kLrWn1KsgSG0a0HmivdLgIRP/WgY3jBdkeGxbpLnpaw2HXW253dL64RHFpSUtWzJ7KWDDSFiSEel
rXttZf4m8qdLd36p+YeHEIBlPTKmfBpAQccFOMPq0BkgZrtvWLFxnRX5EO2nkcJYYA8GG66vLCia
S2bnNjD7Ne+2eJmCLElAdhVEQHV8fuu0Ln1kSVlNM9gzWSbMi7jFW9tPmCd6Kut9ZX79d2ac02s9
Gwagf0uzOgjX2LCFgGnoppqiiy57PG9obeekMx5lXxg+B7/pCDVeQh55/t0QX6NPZN8OZhaB9ENG
LOkITk0EoEyrOO34wQfXMpBXsV+LDcH08SdWcmRGWQkaP4VpjJwfxDzfejkUvMtoD4relZimj6my
Q4eSJG4jtT/csNFueNGzA6sNdzMtaOSbwQbZxV3vT3QT0fCuF8OFIaI7TEZ8IWXxfH6hq3+BPN5H
32zkaMaT+a+UqLPrq/Ay99iVAGt/3LoYxpo8kHiG8VxVm6HtAXyMPo6YkJBXVCQwwA0ZHelTR/Zp
VthVA7IHKDj7+6E1D04+vuIZDD5Mb0pXYpXWQY+MyQN5ZMyiTtTULssOFg+hdlZsnOVnAPGz83uq
jYgR5n7wQAQ3h/pwWzhnlBc4BiZddvMYbrPxtkF8tL07Yq6g9qQjqpcyZiNAHoboLnu9pysC8Mxs
raHArVi3X1zKshhdzcvz69HtGrI2BxAQuChGmU5tdMVoA6kHqJGDQcSCkB1G+WIoNK5sm9YVj+0o
ZzudO+GXHip93EASFfTexYi2pBWN9z2p7mlobtPBuppzb+NN1ksLkpB/t07l0Ac1dxxsY3kQrZzc
2zjVRVmuDTjpP9g/m6n4Oxr22ZxGpZHAMZYdhH+WvfArsuLoupvleCsVR++8jHWegzust/zYXR6L
oI2zyYoHtlLf0foG5CNRk4cWLYYNTn0j4kHRElAyoeWVxlW5xBO/iuzPfJgjI8rDJCuo16V+lB9Y
a0XXVW+IfZ/7+bXn59MnEgwHjTUIIwJrAOq40/W4mZF6JavrQ5s99QLXpf1jNNYChPbroHcChAHa
eO86eFNWm8yIUC7g4e++fR6WL+N4aOjFJ9wZwwQAs/jAcqrV0TKzWZ2HAzlw2//iOGmc9iaEJNeQ
8XLz30WgIzPKqe3GcLDxdMQjpDeuwy7fYjjiKufTFm//B4+lYtNn1VpbUnuKjowqR9UZq5G0fscO
YdUlbEKrLq+DtWKs9jOhUiopZ8HQpoKq2BI5fFkqcnDZsmvIY8AjjJ+JS1DEfSLdwIv4f5aUoLCk
Gc88YIIOzGBxjiGWbmFxy1ZecNqzemRFCQop0iRMAuJ9Py5Ptbkvg2ezXYnha1umhAOzGmu38kMU
Ecclzhd7k0Ok0OXBRb2m3LZmSYkJo2e0YVMU5JA5Ivaz76aJTkP+ZNG3j58icB5BIRPIQ7CeKW9s
o60HkVGcIoMY22ood5iY2PR8bS5Mtxz0ZIC/R+0YWYNiJgXojIbFlB+iDrB7o+t3/WLdFX5153Zr
iBydHxzZUvsZQ2R2wE2N6KiBSPHRmdz+62yitASA4lp2pwsOx6aUt5RVtoOFHgDeUqBJgDiiDZTH
MDwW/FcJrQAxr1wUurAgOQ4B9ECTHwi70+htTI0DYi/MTIUz/QLZ7a9GtiZHoEvuQPwCAhgoswK+
p5iwcw7ZcE4J9M7s2I++R/Xz5FXx1NwysXKJ677TsSnFxeuUi4yzMjtgPjROcYNzvvecTwQFUAeg
v4hZXoD4lNDD0FbD5Pucg3/QuShnzD7aeXozEtR0zh8k3bc5NiRPwFHunQkQz1PbxSU+jneTwX+2
Yvl+3oTuEElGG7yk0PoGwOPUhM+LwhhGpNo8/+lDfmDiWVx5r1b0mefhsSHFrYEyD/tsEWih2eO9
T6LLgBNIvGcX/249SuLteUVEqolRaPJUmzBrL5b6zzC/cvZxgT1Jc4nsPpSDRpDnOd24qh3GyMyi
7FDUfRxET0H5fSnnWCAUnV+RhtXk1JJyfMBVF/ikx0TTVAgwXgFpk8VlI/nRhqHZkQLyWtlcxwMZ
3rqlsvYVehXxFLXuli9B93D+r9Ge5aNlKwcMZGyWVbQzP7TB3RiFl7SHavR473Bng2G/laVrnROv
NICzwVPzTsSQY0S3BaeUZDYgSxzabY4KJn8sKr4T6Rq3vDZ0HBlTVlYIYmI8xMYT1K+hhp1YbRAv
+bfz26dfEcDttgy4+PfUa0JObNZiJvswAyG8y0cz2hpOSrdmTfjNnPbzyg7qFyUDO/ptECtSvBR1
/sXNGZ4BObsk9hUtvxRrT0CtR0iM1n9MKO4pUprmUR/wQzC2z4td3gyk2UVBubVbbzORtXaINiYe
mVM+U99VfdVSgEeHFqKZZiAAg62nTzzRgFwAphnADznGcfqZRN6N7hIRXIp1tu35fdfOm8H7hBEA
PYBLBOjcCdUhXLTJrWZuPJzrvtzlrnU5CvO6G6yVK1G3YcdmlO+TkqAvg0CESc7HCz7l10u9Rpuo
wwg6oQfcDzBapkQJnu5XBF0eLyjcMIHC7JZUDz3Y31N6a7XQgnE3+dVwI5yVQKTz7GOTctlHdyPI
cEYgYTle0dlzyX5445OdfWbnENyBI7ABl1E7b64piD1YaZh4Af8tpmk3u/NK4Vx3eCA3JKkgTVDK
qaTJocuzdgB8Ds33tNq2uQmZq+aL3XeIqgjlTrZ8HOwIejQopIFTGCNkKiMAGNqg1Cu6KOl98jqW
2WYqgSb/eJA7tqGcHuaUwQIahTABM6kX85rv0tJ/sHxM49Zs+ZfGlFdAOdIm7SkmpLMKSFtjl9sv
UkKsJyu5mM7fABEFlQImN2T19dTfjGaaTLAGp4lLvs/GC6vexmxcWYtG8Q2UYTbScfgcaodq/YH5
TR8sBUuTti2dTZZNYeynQtx4qBjdzIPtbhkbyO3EivK1nIr8ChPO7hMxq3RbGjXZwlnXJtB1NxYg
JuBkki4Kus3TdQeMlzxNiZeI0r6Y21+M3dMp3LpsrbOji1PHhhSvyXOam1aBUqZpInXzDWLGAEHt
zrum7rwdG1G8patAPFsMvodZgPRAfes5NfwfWOAL6emdE67djVqn8aDOjjEs9CtUaHGT4Ynt0RFw
yAzF+aG87DA4gqr0SqDSmwH9F8Y05SeSPz+KhS0rg2ZAtpTQfP4uarp1C/bTydeGW7WugGvxv2aU
ZIJ0bOzZiNiRdTVYHItiF6XWFENwfU+E9+cTXwo0SRhbcjEmFShfqmznpsTdHCYMw/wbQ9B9yt1L
5hvfui77ZvufKTCCauG/9tQORORaIKkkIUfX13zN2fh9ccktQCQulNyrlTe39nuhcgVIHB7ekJA8
/V7F2KbdKAHTUGi66ppin1seDnr5eH4Ltd/ryIw8cUduUTUGt7hVBWiYt1cmwAZ4KTTOsvXXtLK1
hpDAAHQDPhsQSZwaSm1aTR03g2QYi7gIcX9VsTvb+6UeVzxde36hmRWimSlVU5SdM3ljdyjKhcnY
mAG0jAAEyMXwE5+VxBWdnqt+jbVL860Q+NDRA0ccgrM6XdsARR8xL2SHmhpXdc8uJ4CAY78tP15F
P7Fjn+5hblMnd72FocAt5thattEYbNpuePmwT5yYUTawKKKetQVQ7uFEtsy3dpn7UhY3YfN83o48
nkqJG6yRkjoSmcB7sjM8f4rZLZF1us7iXAhv4hdp6eZfWy8crqzezK+YO7Y76i3ezhirj/NcQ7gd
9FcoNgEs8E4B02sxER0wyBh7swESSb4Nsu9p/3p+jdKt363xyIhS0qC9U6KkIlIQc5ibeu7jCuR7
501oThbIgKX0KvqVELxSThb0ATu8EfB+c+15C2q6niclGFSdeqWkpV3KkR3lBqlE1LizM/FDJ7Ib
gtnubAk+/tw5WYpye5ida/achH4yetUX1HPf5gmXITGalaVoD6ychUdJCTB3lamJlw1GsRH4Dj39
VbgPTnfL+MrdpN0ttHVBrmZJkjBltyAOxfMmoPxgebe+iUJM9Ik14BUFyKeNCqOtKj8bGE+u2owA
MA2x5JED+o0ZUzNfS7l03oU6JsbDkWoiyCl37EzqBuMAQDrZTv7sRgBMGF62cXvnexbwTxRzUPbA
EJ6NHj/UjhRXJnkZCjqj6RV43J3AxJIu22K2zI2bVfPPjjfGylNH5wgWWvcY5cG0A3D7pxFVpCNW
Ys1pwr16D/axaz9glyGGEM4fUc2VBK6Cf8wogZtmxCjSqAmS3sJ8pLic52fOv1gh3YXV7rwpnd8d
m1KCtxfVY1mHHj2MDYuFf59PK8gSvQE5mSTp9lDZPN2yGjR8eFoUaVI70xaRfVt7j+eXoP8o/1iQ
u3mUk9QMI30mC/KD1V434Ws0XWEUeCVoalcBTWcI2US4tNUP36IcZbTwiQRtjyru7SWIg4bvP7GQ
IyPKZ4cWBcQAZjxyh8LaZ/MWBAnbdlXhRbuUEMhKPNkRatQHoZv7VgNJDH4Ako7H0FATMeQbVvZL
vqzUewxBDNgbWRR418C3ie3x0StR8vRA4VA+AcQVAwYOhH698YyXwV/jG9M5gRQMBWsWpibeUS1w
UlQYTPTIIcxZ7NI+XkIPnP0rtRWtFaDaA1Bly9eX3NtjV3PmPHRnBis11MP7l9YsNmmwthZdDMUL
JYJOHKBYYDI6tYLxZZYWkUkOqHltRvs5qt78bsTs/MffDC7WAbokyDT5rsroQVhdGcLFrIlN+ZeM
mVdjYT9MZbn9uFujugHBMOgBYOhA6QeJKizKNDCihHg3VviSu9t+WrsJdBETLQQQJEH9VHI9n25Z
N/jhTAwBf7PMahs55cbIouvSidDeFNH9aLefOKuSv+EveSNkVxWDc7F0qUlSLKpOt9TINjmpL830
8eNbd2xFic7lONqdO5M0mYIRuETAymwKHj1v5bTqHA4MtYDCICkE/k9xOAblpIlOQ5hQt4MW088w
mvZ98xoswcX59ehiD5oGrgOpzQjMKMr5mYLUSccA66mi74T88sjr+d+vXQgCmwUGSjCgqnPytZRT
ixCnE6croRc8Wc+Gz/24XsYYIiQ/zhvTLiYE2xj6RchCAuXjWEsaMnuxsWvz+BvkkLd2uEYyoDUR
ocsC6v8QioqKl1UUQ9DcRnmEk/ae1+yHwKv+/Cp0IQ0TdEA8AJqO2VPl23vCC4w0F1FSm9bGmbM4
8zFBkX89b0W3EDze5O2JKR1kuafn051BwmP4iAGRxWJq/wBn8co6dJ8eL0OpiyZRmKqAARLoaFpy
nx+8rIrxfwBoBwAPAeZl+cSzGoTLkqXIguCcelpIumS86sFjMQHE+sfLuhY0KIF5AcbDNa5q7aKk
ViiyWyTLtvJx/G6mZKE9KDOMBpRiTkyDdOO4KHyvZGk6LwDbDgRVYAyk70ql1Kgbl2Kohh0MjN5M
4bXh3ogm/cwnOjKivA0iWmAoT4RRgupi7HrNFoM+cQqtpVT8Oe9uun3zoAyEDB1ynmjcnLpbRZnr
9BUA3eH0ozWcC7MFBUPdJvma+qBu344NKfuWpe6UDSkAQ2y8Wbgbh8hzQLy0Pb8cnRUM+APtglKs
hIicLqeZSpo14ACEfsGT2z4ZBQRKyVqKqzMiFaMCUKdg9lQdCRTcG5GOEHZI03k7kBL0vaCEXIMe
6L7MsRVlw3rTLuaG1dnBjsSGu0/NAAGX+k+0yiCxthzF2QoaLFXAAbMjYX6PYbdvY+8X8RDkK99G
F9ngYeiAof3+nuqDD24OgrecHSyzf4goTzhbaxpq9wy4N8id4uLE6Pvp51/8ssmzFrQsTVNtPOtr
Rr8V/fduXkOk6ZIoCafC5YyOK17Wp3ZmSjmIXxg0OyFPZtTgcsqimLivhX1w0q/nXVq3bUgIsRzZ
q3537Qxeyf3eBEZsdsVlaQW3ebVGi6bzAEAIUA6X0qDvCl1GhDEldBXAzTlbMc+eI4ERL/Pp/Dq0
RsBvDF0RWUNWc+hwRL+/DDFZny4/IvOFjj9LiF9/2AZeUpjUhGQOeA/Uk0k8PvQ8x7RNF4iEDtAQ
NLz0KRzWSNc0azmxo5zNLJqQIFoBhHOgnGpml7Q8tBi5+sRiUB6SSnsA4KhOBgZ3sE/jrjnM5bcC
es9h9mSsybFqnEsW1pGTSQUTgOpOHXmq/TL3QJx6MDw/7schhtToZ5aB0WlIHmL4/N3baQoswwkL
jCZNBkrrIJgl4jD6Kw80zTowmoj2GF4tGAdX61v2NIYVj6iXLE37uw6mry1ZNuc/hya2oJguUwyZ
yQYqd2AWiboTkzcneeBcud4BTIJXGb3ps35lw3SGkGDKJAa1B7TZTr/JULKJMCOYk2VuY7q8EfYN
Y/ubpjdWVqTxYilg5fwdbceJUbzYlWlG36c2lBWrXWpMce7QjWV/P79va1aU68UZF45SjbEkxC6h
eNBvSn+M2fjxVPN4LWoH0TT5AHrU2k5MqxvjLoQitQl0xQ7DeWsvaO33kR0BoOxR3lRhXc1QVOhu
YGiEe7/D5Wfe1pvcJXFuPZ3fOLn9SmVIciHB01CngSX5dxyVUAgFd1DXETPxrTbfeA596qz5JzLp
26VNb3ti7UYafPyxjpsGyaUcz5Lsc6c2m0V4eHyYUzJbzd62D1ZV7aZmrWyjOa2oCQOqhAKEPFDy
50cri2zHAGV3sCT+MKMIBbWK5Wqeyo/zjwM8BLpqOesDdnC1nBLWrIpSj5vJglTd668ESXemtxJ5
NO59YkQpdGde0M5BC/dOnWDXh1/Lll215OG8K2g3DIVhtKsDEPuYykm188nu+sGfk4408y9uT+Fz
V+RrEU63FAvRAEONwF0BjXT6WUo7Zx3P0yXp7RefXnvURvL88XMKord/bCjRwG0ZWM37Ykms3tka
xc8uK/elv6bNrV8J6kH4+BhojJQQ6oF4ogjmbEnq0t0Nk3kdkYeOrIH7NAcUa8G9g0INwOjqvI3V
WkEesMxOHOZAsIFaDwvUi8aiv1xs/hNcXH9Mf621qwk+JzaVA0rTJRwxSrQks+1tKPvlNsVmse+Z
+/EmGPgnALeSGSESXcUXmjmHkLkVYQctUG7xDrrP1VSNF6yqzO1559Yu6ciU4hK9sRhQZzezA20E
OO+zeKnbreMd5nZNX0h3jI4WpeLt0wJIK7B8mYkjxhdMRdxkEDn/xGKga4eMzQSyXx1PMPrAEoSD
XSAQknDcje0puKmK23ocVyxpF3NkSbkenJE58+T3VlLbwd4kwEtX0UqCoDeBxrEc8nmPLPWF4ZlL
mc4JJqJiVAxjTv98ZrugBoBBDohfqNWUvGyrOuyEhTLkd0IfAuvR9vfmGgu41sN8ND8xM4DnzTss
aZOHiwcehsQS+YbTIm74sCvr1278dn452g3zURvGPE+AXqv8+dHFlrHBsVq7WYCQSW+HpkkMS6x8
E83TE1hvXJHy1+PJphRs2FAG7lyU0EIS842XNVsM6V9hDgYqqwXomD8u1SjVsf4xp8QBYA/Hsmkr
JxkmiIFiwgPDDdHF+V3TRWs8C2U1zXRkAn+6a6a7pJG3uKjdmm/Vguk49nMhKwAI3ZfBBIyFlA3B
+l0/itN0EjOgLsk4+WnciaK4oV3tr3S9tVbQbPSwZZijVxFSNulIZg+tl5j1cGdO5IE7/OMD9Gjd
YcwKsjQodKki8rwcfISX1EussvxSe+SRZebV+e+hOy54F1g+iJulrqXShiIZ7+2g7kCMXuB5m4Xm
FHdm4+5SXprxjEGNlQePbtek0DKKkIiZcIHT719FWVV1HG1pc7a3tPO33drcgs7Dji0oz9zFp5Zw
MvSgqiC/HBrn0WrnS4tED+c3TjqqkrGHAL0gwHjo4rlq+akl4BzqJSFAHn3hIb2q3SdqNODh2ICR
cWeXT22aruRTur1Dxg7JExQcMAylrGx28tm0LWInlv/bEReZ93J+SdrfDzpEnEwADMHOevptZoPx
oAwLduiarwXwpuwzN0CINjFG8kHtiNGcUwPQdcvQrYQBPoHZqkcKhWumItBv+Xl+JTofACIMaEI0
vT0MS5wamkRlAe9f2kkLdZP+Ig+eom4lkOliM3QSsVtYjiRLOjWRjn6e+2mDhBDUQjPI/NppGwFE
5NdWbGWfyNCOjSlRs6B0hkxrayd52eFt3W1ENN0Bt7ty32i3DX4FfiGMlEPq9nRNrM98QqrBTuqJ
btPwzWm/BeNKwNHbkHk0YLkuBn9ObfS+05HBX1CIoM+FVewEpr+iofrMSjC1guFoELlhqO3UCmZx
0hRgCyfx7cdlfAvLKrbXUNralRzZUDzACPtCWC1xgPoNdm2afW3bvEBmxn6dd2bd0A+6d7gF5I0m
cdOni3Em4JiLGZhBgIKL3Vx1v02aHca+vU3BnAyi5h+tN+692gMVJzC7KxFbd0NgfCWQGBJU9tTX
gS8cgc6YcJOirS+IuW+5ta/51eR8yhCE6//2wrBgZT9rzAuA+3V2E8jXb+u0+TFnza5wyje/WnvN
adcEqHEAxgEk7mp9mvvzUrijgCxjtGxYt+9mcWHVNyYkis5/O11IRWz4nyHluqMDY1UxgFElysv+
qaaLEdtl569cDH/LQ+plhBwBpXALw0bvBDoLVGIduyu9pGhQcDOj4jqauyYOCi8BfVEbj3P5OEN3
osLTAdTRRmy6xlWbB3Hp5/dGWtyZhgtV5rXus+6E/KWhlVAatNCU1YvBDvJOErwFLWHoAha7MEtZ
3IzL/hPbLPlu/2NIOSHMB6tmZnvoCIfZAy2at9ykKya0LiNHhqCDChVZtcxgmfMAYekpwoa622n8
EpokDq1805hrPqPZNcDoUS9D999FdU65vETKgjGMCifJXcx2juKiQ0kwq1fyF816YMUB7ADYXQgY
KN+mXPK2gkCgkwgyxF1nxBif2U9BEy/T2kTXminl61Ao1ixiQO3ZwbXvVP5mmqZN3z0Vw1qvTmfJ
snACgLVFa1CNVdNYZXafAhkSmfU+ZGyPR2cCJcSLshMf9wdJUA3dJyk0DnGa06AsGrOHJhPGY6Ox
2Y78j1OMexHe1sNKzVGTZ57YUa7+dumLrhqBsaxt+loEfTK34W5hw8VcNResafd5Byb9fF4JKZrA
JTW0XHAASc0QR1meaRiFqAYSJQYoxjduUx+C0PB254+t7mY7saIsrh7MtnTnPkz8tP/t2+zbaM3F
tjOC+6hftn01uTFEon4uLf8CipPH89a1zvLPEtVzluZDbUyQDzygNbKBzFEMQtSLwnlt5zWiS50l
GZzwj9xTV1lmMOK0120NUYW5vXWbm8waYyOkyZJ9JnagwQdEBKIhEGXyLzkqSji1P7dZNwaJ5K+l
kIgi0bjpVqHYOqcE4BP3PsCFEf7j1EztljZL+yHCqHOPcXf6QEJyNQfdPmV0mwu6FabzYI7B5fkv
pouMx2aVrM6SQxqRROv3kmncAOFbXYPn5P68Fd1wKMaPwAsAalKMo6mDDRMDv3DoLoCwIernsWjr
PyNExG64ZA8dJlZvQpH7aNdZ4N2lfNyEhTnc9KkbxnmBprcIs2Ilj5ArUy54VM3AlYXesGRKVe6E
tI74CA4e4MV7KwbAcls/e/d0/imGtcEv3cF3MPIVApcGkZZ375rCJYILPz+kYP3ZGYZBIWUhXs9v
sdYIyg6yQoe5fFe5fLyoxZEoG3YAYnSzdG+T+HregM5TcM5AjgR4IJpqyokDATqo+UgPBJL/EoWP
ovmWik9Ag6IjG2r8KMJuGfu8h7qWBNdWV6LKY1+swQ90R83FhSaRNKbnqcl/NUKmvA4w9UDB5N8P
ucSlz/d2SZ6g+36f28XvHFpb8UKrX5/YQjTS/qrgRu/wNR7pLIQSvDois3hKSfgwZeOFIN73z5iR
86BA8aAB6pyGEnNuWy/1F8hIjz+HZR+Ajqn4xF0mSeb+a0J641FQpCkITAs8cZJxLH4WhfVcUr5S
cNA5NF6ZkIlFH1X69KmJrrasGiTboBeg8y1IrO4YKT5eA5CsvyhpA7uHKQUlBIgOzPRzLtUq8uUn
5oH3YWNd85msZWvaowNRGUty7XiRmuiOdHJM3BqAiOVTe4FHX7er/WK6yReyJjapi2ooBkM9Ezhe
WUc53bUmDJpl8nwQ1fvRdZqVL6RcXiM33eRl+jyP7meiqKQ1RG0DY6YAqZzaI33vmEND2UF015H/
rRTzRtRXXotH9UJW7irdnY9hJWigoTUE0KXyuWyQqwduV6dJUeTbBqxIVTdcTizbsOoTLfbIR1UQ
1VuA/BFUT5cF7LiLM4RS5Az6L4hb1r/IZKyUonWf6tiG9JqjM5TRjuHJkAWJiwbrWN70wUs/k+up
8uPW354PCbrn7MmCFL+ALLYjsh7Xg5h4Q/ZOG1yBFCGdNjOoC7a8iCoaA8o4onvoGtfWnDt3dknT
nWFyyjFYk6GmGKRgX+Fk+b1YYfMiwsa9OP9X6s4JEgSUD1CxkMN2pztSY0bIcyvAkNpq+QJU15eF
2deULWuYKu3OH9lR7srSNcKhnGy8aXzwLub5Vejz3bQ8mmCBJUW+P78qXSD7C0XHExfqRZ5ycdLO
rVJMCKCr0eQ7K/shOmd33oJ2PRLs/v8W1NosApsAj9EECxao6ZbmaoounfxeDH5C+cu/s6XuHSp0
o0+wdy4r9mENougxA5mIiMx9Wmbfh6pfea3pnALPafluwujduzyt7hbIfY1WmMCY81a2XfrN7Fs3
9gRfU+zTmQoxrwYAbIRYrb51F0zfVmilgTSnFBujK744Y/jQpO1a0NQFMuCfAgmBRtNWvdrKNDLA
1yvZk1Iek/myBvw1Arwr7N8+/rEwPQABdMhzyfHV0wMFdAXmFU2Tgn6N/Z25ENEz3hRxMD0OHycB
AIESGhGomOL6eadOUVnpPAvaoElUsyve+jvbby/L1dqp5oEr7Xiy0o1M9N1UhHwoRc0wR8nkOzTu
MohH+vM96FeW2M2sq44Z93Zm/8kbHm6Cul8jdH7vIzCPchWKIahcYaDldEs9EjDv/yj7ruW4ca7b
J2IVc7hl6NzKli3doGzLJggSBEgQYHj6s3qqvn+kVh91ze0EoQECO669VquhTo2iwS6yIOXXW7ro
pfP89af7bDVO62AMFG09NHjO0TGmKtu5Cl0EcZhdsMYkG0FH+/USl7cCAie0wTGQcZ7ZVuC6VfQf
sxHpaq8pazIPSS4EnYP4SvPgs4U67ebfpU7//p2vU01Qx55kYOJRQTpjqNXUx6B2Ux6Vqf7veAV0
j8BzdFJHD1DePx3tu8Wi3nWZTargOFVtinPMhujeY9FmDO+/PsDP7/jjQqcDfrcQ9ePFG7nlH2cQ
Q1Qg9qsdSGG0+WJdiXwufSm0KmADQQuAVPJsRxNZdLckIji2xBJpQIbvQ+3cDldBMZfXAWgS8nqn
bP0scwggNzxrn1lH30dSVCW5blU2+9cEhy8uA1QhNGYBM8f1+3hulUcnGvR+cITGwJDSUXgr1ZgX
2bBr8lOfUz18ISD/EOCjLwGC748rgS4OAFoZwSgxdjs2Ii+TZOupaOPoaB374c6x0EMQ9d3XF+Py
Bv9d9sxIzF4iI4VXdASo+qfVka2Q/sNwFWlw6VWhdH6iTQJM5TMHgk0m2XZQvgr5G3HXPso34Pgt
xnHlN86VF3zJHmEiHY3sU3SGEa6PJ+kRDQDxSZ6uDILbUTbraA6v3PJrS5xdi6Rh8eRNXnljxMDT
uU+yhMhrs2EXbgQmg9HGRKntxMZ+FmOCkSxsYN8xDwLuvXFMR9GknNTgeN5ZwkpJ+GcMi69vw4XP
hAwJbhE0PIADxmdeuOmbgVIiMbkTbh0ELX54EyJjqZc5w5zF12td3N67tc4+U9+BaN7vDHqZEtP3
RSlPrBg2/HLqMqfZgsjO27ml8SkK7HSR0LbSzZXtXviMH7Z7/hlnzJGULkhMWkayeXFyfg0ndsHu
AueEysAJYXNCkX+8i7IuRwDSoCwIr5KG1t9SY3vJho9vXx/mtXXOPpxdLa2KqbGOXAxpuyQ6nYPx
GHN/WzrXqNTd0x/7WI/EWNe7TZ19OWp7gwN/Qo6lb/QBU81uGoxQvXGG+a8rBg9UtVQ8mE6OO+VQ
+RxLU31nvfxe2YAWOAr81FGXBCrnflUC0th1zcGyJNtUtRNBmTyCQomJqaNTfJ+pWALz38Na7ADZ
MkoBJ1ZQ98zJh7EektYFxYcMmsIql2KSe22VRUSvmNeL3+XdQmfmtQrAMj41jXU03sPgovtZ/omh
duGoKyWoa+ucZW4YgAB7YIgNMf/vRN01RtdTEvx02mD19UW74C9Q5gLq1Qa2xkVB+uOFrpsGA18C
zXNevwXWgdk7+5rYo/PZMgC/iaIQWGHRXgBe6OMagelrOgFyfRO+2rtxrfzculnS5hHYa3o730Gi
PP7R7+IbDR3A1DFFec2DfD5NYB3QNQe+BwWVT9fDIFKy3AQainHwKG+F/0bLnZ6uFFUuFDpOYR8K
N/9MTGNy+uM2K0jGub0DfqPmST2YNjXf3ae5zdpf0z257W/qR3AzTqygSCCfvv6I/2gXfXzB6EZB
owrYZaBkwHTxcWl3Cl1lg/XoZroF+4jVvtSbYM9u49xZq+7YR3nQp05Bd1b+9cKn636+LiSywLAB
eXbgFc7MlAmSoQuZQtUcJmPAQCWgM8VJwoxBuif7eq0L6RcIHNBCRzMD3bdPnHKGCr8BdkbdcAw7
6dT6UZeZlAVk4ImTVr/H+MrT+Ow8UejBpHCM3glKtZ+G4OcFlB5Dom6Iu5vN1h2BpL51yOZaNe4f
dciPpwh48zttrjOjYhCqNXLGKYZWkaDl1qXd7yhIQZhnl7m/4rkn08lKWZeCKPDKoX7eJJ4mLs7/
CFrP1rYia3LBpwu5e3A1z6l86h6WJ7HjR5Cm/hQm9X/MP5zdfGiK5BqP1qV94zH+y2hyZhdUbPky
abG23tnP8U+QELI4bfb2Ld/GK3lfulnzZ7liwC/sF43Uf+kzzgxr6ENPFRpFsHdtEeiscb6VZufe
hNdoQD6/jBOU+F9ai7O92eUy6zLEi1S75o7fh9tl191dE734532d3ZxTQPx/nAZnfk+oAZqLuqY3
7hEfrzVpXXTH8sgPw1/rvn1g367cltOvPl/v/ZT+mYkLuilMxr6vbhC6JlVKnsM/w3eysl5dN1Vv
/l7+uQZjvaTVBdRfBDDQiX0Z8NyPps1Iq20c0zlH9xgfk9/DLdlW3+zt0KR6W1+Tk7+4moPQ/H+D
E2cRJMSefDxEqLQOP8SDL7L5mxOnmhahScFFO++Xl69P9IL7/ZAlnn3AEshgPXVTeRNFt3VTMHrb
XwuKPzs/OCTAJlHJDFFg9M7SjrElzGNDR2/a5XvgfZPTqy7vAKm9Ykku7OTDMmdXwzbAaQug6G8q
4+atP/5q41JkCU9+fH1inx/wx+2cuZxltKVFQttCQQJTz1IJNyXWaKWqKb10JjUpJjHJ7deLXj7D
5NREw934hBdjEMIY9XLS5mG9TnFfRS6qyC8wqSoOigfXyuoX14Ozi094dEwTn136ihoXgXZb3ngR
67NoldoCKATZlVdiltN1/vieMfCCKh+W+Qc+draO1M1cLwsoxRT/nZQ0c6+Sll1aAVQL4Kw5cfaD
3+Pj8+0GI+3SQ2PFT0y0AvJ5KOqh/u+DD0A1vVvl7FJMbAgZBbfHMarsNImXvNGgXSGm6MSV63d5
P0CiA/OMKtJ5ey4mwAbzKAHIaQhul7H7jjTjStxx6eNjuhnTKJhWB+He2WY8Y3wHLgrwEDKA3kdk
ERiIG/s1npfi62t96c2+X+nMSYFditvCiyFCwY9gBs0min6UzL9e5Np2Tif6rlTpDzbxmgDkwzNK
KwPT6eTf9laz5m2Xfb3Ste2c/v27lRrbHZCgQ08hXEiZt1Oyt8Z6Tqs2utK9v3gJ3n2h05bfLcRn
2sZjBbkcA1ngqZlTNlzJ/y5uBc0T94Rp9j81nCsnlAI97+TIwv4Qd8uhLvVeE+vh6xO7uJHTQBpy
QOCDzmWsGj0L1sx4Nx2K1N4o92AJvxJwXXCpeJuAu0AR5NR2Ose82DT2iYVC4pGKIK7SDqM0ZVoZ
h2+W0JDU2D7dtYkzZAPaLvtyCudM8sHflMazn7/e7v/nt5zCMkBgUGk+84V+VIOiSyMqi+sUUwRe
lY4P6tvEUxpn5Ie5b/+7sh82D7+L9iEMINARH29KbVe2RQZpHRX/OzQvrnxlMcg1rwE8L70xsIKB
9TbArQDS+OMyE4kiCAmDtLGlbRpMXrbUQ157d2F1LWj/5H494GNDgEiBXAFrx6dwrHGFU6GJfayn
2yX+XU9PlXuovDvVF19/q08vAAudKAagVIeEFvfn45Z4XfKgc8vxuPRdmtgHFf0U1rev1/h0bP+s
EYI2GWERCOXPvg4kBPHdkmQ8hhCsQfF5jRHDjEaPtL8GxLu8m39XOrPpg99IYw3teGyH+yb53nU7
fq3+cHEzaDSA+BqFHGgnfDywBiN/CwsoGCDEXj133SvYGvW1ic9PBgMnhiIRWkEni/Gp0KDAdyhH
GQ/HNhn3hlSZaLz7rz/KpRuGkTi0HhGSIPo524cF32DmJBmOnowz15Hgh71PUGIc7Go1jVeK1p8t
wmlD71Y7ezkdDylauuDNMJ5/LLtwFVLlpS7tM9BirnlFbhrIhS2t/UakfSuT/op5vHigkDFGAc6O
MPRxFoGxAaipZjhJf87zPtFDQWf/8esDvXT3fJwkRsFQo/nUtnaZJrSHNsMxqF6p3tIRLlH853mf
0zmeejQwQSglnkvyOG1pxW5LhmOAEoK7DfWGoNtfyuLrvVy8HO+WOT2Cd54X9ddh0ZxPR8X8LHEL
vsjUKScMx+xC9vT1WpcelA/MMIw3thadCzBOgZknYJCmY53cLJBLjfQ3Sg70PxM2/HNy/y5zdgNs
ew4cy49hhEKwObLfc00yq7yGJb+4mRhIYHBTguL5XJBmAI2gy3g9HcfKrXMGBTU1geYZsmqvQ3+t
qHz6yR/SCmwpQEsBqwGZhxjm41fSgaMxiOJMRwo+fOg2o+NEQELg6e7nSKWdYmQLaqp2dSX+u7TH
98ueGVnu6hIQZLylwO2LLroDTiIdQRpQL9daeZdXgvdDZSKBztW5jVoqu7KkOx0TjREovOuVr7s5
q0CAoN3gCuL10vs90RX9b7EzE4XZNhWWPU4T7AGPFgMr+2A/q6G7sswlS4Rip59AzAdtlPOcU8k+
dE13ynF5mXmgYSL8WjR0cSchAmds5QKZfQBdzrLjpT6W43hwoGOATms+Abbw3x8ukGeAsFxk5lY2
JnkBADDHEZJIk1UVjf2k6B5Ex1cu3KX9APyGOh/G9CK4kY/3fA4xV9BC8Ax0SEvqeU3KnCd5TX/4
2iJntxoQ2NmftGOODTSBPeOsZvJtMVds3cVFALA/ESCgnh+d3bFIjWZI0KE+cvMbvIVZael0Ib+/
/i6XjDfYSP5vkdOPeGe8vYBMmG3qzHFpVBbqV0Gq1AumrBEr9p8RuzBB79c6veB3a5WexHR6jbWs
ZEvZU1fufb2y/fXXO7r0ZgCkRfoE0AqgK2erGNoPVgUM5LET/WMUjys0Ia/wX1z8MrDYYI8CTjwJ
zj5/28xh0A6ePi4nzJkZc0BpU8PcK1f5kkU7OYb/LXNu0WxZsWlwzRGDoxDdMn3qkeHQRBOYkrv4
CtvGpYuAGVIXEHhE9p/KW17LQfgJW3PEkDIQZn8lu9fxLx3vHHMlmLzkiUC3gdwzRgBk22en1wlM
88oJ18CuuiZvZ2sT+xx7C8Ifs9s/zD3dgOL4x9e34tJZvl/07Cx53S99MiF1IaXJneVNKFoo/T26
Rp13bZ2zR+stszOyBptL3DcVx2ksDoKSLL5W87pwBTFvAQ3qf8a5EeF9fEsSzr6OOjkcbU9mS7vk
ctGpma+c2oW3BBoJlNTAXnJC9Z8lfGHbzoFBHnt0h3DNJ/EEVo5r0T4SCPzWs9AEgx3Aw2Ds98T0
cbaXWmuUJMWoQFnToL3lWgPZTnNDU7tXhanknZO0SSGrycuBjfVSXzQDEAWlnVUKUMVB6fpeRzrI
XN6M6QQRr43hwJ2m9RCPOSBTBNEHZJssoARXnkzCH6UEBiJwxzinSw86O2uONpOWyy1U9Vqo6RH/
wKxJPmK0elyj6BMWdSmCHPSSIl/mcdj2xC83U2V/W6zSpEZMa2k1TZmpYNR3wH0nBSe2yfjsWoXD
DdsCvNmmbS3MBrSXdOs45PtCeZ/LNhB5SI2/Kud6zJwe/0OJ4b68msdqM9WRKWQym40X1yDz0agB
5BHTejtWS722OfN3Lkt+0TgW+54MIDdW/SCSHNruY+o4ZqpSaTn2E+futGGWBApj0GJVW5OzxjGS
zO+jrginOs41kScnQ+W0RZG1+25j/vB7AsYiaITF9XigpVfpVdXNbOOGJDgNrfno/Ixg1UlpKOcw
wyi1VWejYWrvzlJXOS9JPGZ8sYNd3xn8oT7qoSZgY9y0y725qbMFn/avmRL+q4TVXmltQKGuey2e
pZqCe+F57JfHa+87otoyq6iomtSyOvcRZlltvLI2P6UIVTFDO2C7mGhK4WBYVk+1/8JVWH8rleky
xAvDobecKm3I6OQGdH3bsov5qubU0NSj3C1aVQJaW/XMeWPG9YqWiE6DcCxW6GUkvOigV/Pbqb3J
yUXLYqcIqwnA1XJIwI7vl5mgOPMUI2P82QyLd9Orav5ri6FbN0gBUtETnulK8l9x0843sVf5fSqN
jrLGmGEjRMnXYqim1WKH1giCRa3yLvb7G9dyBoyc1GinLMYaD8hXg0JJt1kvfjc/tRVCHEHVrDOP
JNGW8XFaKcnB+xKNw60RCbqAA8P/HFR9EVp6xGxOCH1NW9MbgC6ntWMTsTNOKI592Df3fXICQywa
//EsKU01Boie66Gfd9HYWDIlbAwy4sTDt4DQJDc4kNRKumHjNP2YSeZF2wnkIBsnEQsmReIZUUXY
HzFDh469DucndLat3KuJs29cKVcMMNO7oRmnTFSzeAB/UZtxWZIVQOUgm+T9+Ab62T5TYFdNPRNA
H9THQDgL67Zwli75HankKaGmzKPReCvo3HbHBnpA6M0PrCWFoHz6ZaKa70D+LG+IcmUGbGH3IzpZ
mMQRaCESj686bpMxBQCbPPDFMtmk4gc66yqz7K7FdQuWDKC9BdSui5cTQqu7JbHCnGN06zRCveSx
X88r9AP4yhkHf9vM5Pc8W/JPr7txMw+jWi/Qc/8LvmVA8BxXrAIa+JsmRjVFeFCQd8yCUZ8epM6p
Vou/rqra7BZr8tZLbDVpZDwomQzHcArGx9jBlwoQhjzRUdI/I6aS/yjK6BbcITg5qxmLpavUU6uS
KDe+R5+nIKlYBipc8xb4Xb8SgYiP3eC3P06iXRgRoW7uRaPMUDBoCsdVY25DBj0DQszO2rEOUqcd
AOzgUC53qlg+hNopX+NIsW/4oNGGqHo86kHPKzCt8sJpdXQfSG12g+Dydq5LO9h0jt3ahc+HZdtW
4GMtBDMjyQ1b5nXXo6RYLov9GHpT+7cZhuhvzC3Xzksb82pT45k9jXyeAe1VPWEIqL6BzmBUhMvC
U4eOZdqWgm8XyM5yON0yeG6mpj44buNDjZiItlvXbjCD9D1wdoPbLllTWiRtHLvJeFKCV2ZsevKr
a4dx5UWK536i46IpwxJ9Pin+SN3OGC+z+zLIQgg+pBWK2YVftb9Ex6wd5E3sbcl7SMqGXn1z4k7P
gorQtSohCDQlXVc4U8BXDfOcQ5/0Opu9ccrZAhkCpoh3N3rw4W3SqCL2dJuDxo8X8E8S/ywkz1oA
YZioed62IZMbd4BoBoYEmMQl92Yv9eqye6GJTe+Na+xnWfpAPLkm2bgsxg6qqSm3htsmDWqj/oTa
n+BcEUKn2k6mvREhgPczqPYOdaLkyrdVfe/Rsb2fqm4RcGWYyV7bcYmiARlcOyNjA3IaIoAlzCdB
EOaUJHyOAJl5CgeCP9sio1wy4HaHdGSA3jd9onOXRJjdoiLx7v1w6R+AEBRw2Y77MPVwO1mjVVdm
nUUH/GJcoDizoECQuU3k70pvqR7B4M9yBbGPbePGy5tda6dAHSA5AB8g83Kx/DwghK3HmhFEXUgy
ofLA1uBwOGWCIrxjQdD+EYvrfe/HqEINydDHyYzuvoPcLJg/a5nanQRn1kK8OS0101MOsm9QQY5t
lMhVMjO6t6tE7/py0JjS8btwX2vkCPuJULDkczpFa7nw8E/V1PO0SjTGFFMbkcWGgyJuW7GaIsA1
/oPhZbet+1bmQ0g8zDXj7T2MYPRey47XK1Q9vRXIAmFvwVK6bkRE81ZpOzc0sjJ7tpat70dlMZjE
Wo0kAPuSqP01JVaTu4PD8jnoaDpw6a/buRxXY40vCzKaJMjGsAsyjc5IldZxH39TuNQ3jEFJotQh
xhuly3wbU/gl2oIQnVoOhmu+1xMPWUZnyfMIMqJpsrTWdxaxclsvk1zjauibsgkDLNJCrJJPXfBd
T1rd9phgyKbQin+bUAdF1Bv05lCvDtOlgVn3JwXMf1+TtJ8mzFmxZjyprmp9qBhR6WJ1M19DPrV5
mSJMD1myaYtFm2XdOu1SzNyHRcZ1z4M6iTOPRqpgwyRWIw3GtO/89jDFcbj1w4YfCGQZtryLzToI
Rus2aToHohMkuDWjX8PMSLFSWngF9HWGDN1enpYNqVMMLbirxvfUatG2/9hPQGkjv+y3ITzqLw/E
yD+BkOv3SpMmD41qUxbUNLcqewA9JsZ0ANZjOR51XdAWhBE1aKjTuYxQ7uUTFNB6Wlm3tSy9rCEu
Xn4QVlDJXoC56jx8PSH7O+RlPAP53d92DjtESrRZ+QGGgGjbjHelI+T9MopnwsIxg83We6KHOGs7
BxJEQIBkPkjDb8tBVivfcFSaEyZiPyNLVMEvdW+81dVc0MmPaIbaq/0cUIKo17jo16Mg+CJ9pZ+4
FaNIiDsdpWULj9dWcAhdqNNOSPVCMFj24kz+fJJb0ycqogjgdtvtt0pb0X6gK6fJS2falKeWNnfr
+G6pfPNQN7N083oOWrRtZ3GLgWgeFl3gncI844e5hUTRA416Y/+eQ2XQAGgmmF6P/WSDmR+wpwBB
dhPl01Q+B2VV34Z2Uz6UdQW+HQWKnwj6j/tyUM6K2XOUcgzZblm4IGjxBxr+adyx/0G90T2IGFDQ
usNbtyZLz1k592wFtFiVS7h4BLdaiYyCpKjwEjbmvNd2QZ2YPEnL+ysmK7lFENTf4W8192z0yc70
to0BT9v9Hk9RkmkEGp6qMtCNu/s6bvm29t23dqislYlBa2cUFY89MrpsKa2lsL1KPlCrL314ch5C
s7dpvwO+5tQ5BYP1yqpCZa0SCZ6CNBLUbtI6bPkBd8n65SxzhM5tVw8rz5D5V7LEiOkQ7nN2103O
CDGHZjjG7eh7GaKqEBQfjfF+jMpfVr5Td2M+1+glpdpjSYiYQf6KMQyRIYKTeUcC57dyey+NacJf
oXCulnyUum5TDxFHpss6uS3b5tXpneQIuJ3jr6BpWQIx3cfxT7tRvVpFI294mshOmZshMupAHBqx
LbcHCM1gkPgZbopFBwo+63nFtSW8tLUb02xdifnyLI6amOGXknHZVZ5c6qLqnHLZM8se1/g9A7Se
IBetcjKFkYAC8QweZI1BQS8l/ZjsRvReus1CHRJlSHDBhxMod6/lZO3aqGUbqC7SFa0RXMV9Up+U
HPSrNyf0ySNoeaGHHWaig8T6YYwZnyCQxuwMHsTxUxspEJTMpuQ1sDDgtrdH/w+igvYXqOCddICC
TiZiK7wbqlLfJw7HvOywEIzh2ya0NjKYVeYuPFg5AuQ1jqahm8Zu1WwRqyAsRLHR2tuYNywmDLCt
KskI7iHoURw6QD46mVSdjtpJtnFvfne1SPAM8bIXhY4zAw3gztGhOdgR9Z7iOnKLyIZlT5Gt8Eca
C31S9wnKHMaRbxRbfgCwoe+R/p0mDqkK4WbE/E25dl0oBT4ReNBwFRneZDDsboaKhLthvZvhE8P2
ksX6TkwAnhwsdWxHjOiWDhOFN/bOpmxMucUgbD2ANBDGcexosIboHFzSorWX8wqyKZPw7ywCD5g0
UbN2qV9MROis5zEQ6QOLY7zwXuIlSHJKiGiQIfa3d1BEm3/VLqCzFWn5TkrirZnbQVpGzhE7xr4E
HRcGI4SdRgOPw3yMDDj3ZAX4wUImN2eNWpCzdO2R9Z67lg5jP8t2sraeO4sX2DjnKUa17L6mo/80
lS2MAdoOyRtE/8SNUna5hnlCzKcQkKfeVCOkU2DlFetFBtbv1oOv8THF4exk20IaBpJy1c9ptptX
YWRYwExEJveEGH4lzNJVGtnBUydpvaRSLJWTaaDe1o5OMKNUx90ebsArllnBzSxeG+UVcd115/XW
FjwTcYpwGHNTQCCsAmfrmnByEMp0/qvlwZszOg8r2jrx7ayZDV7qcMy1iz+C2KA6OCrksH3RtAm5
YrclwQazElJNj5hXttM26aw7UfNwH9HS3CIIKt9GppAEuG57jCuX/fHKZSfw+taYZoaZQgwj94GG
zNM0l+0+Xuw4d6uqylvu1y8sruIo00RVh9nrhl+W8jyVxbKJomyWtTvkPjcBckPWSXS4E2/bd32Q
twxmGp9IPcpwcv20Vsm4q2sr2Leebo41g6PMfeG3L627hIehVoBym84qd6ND+kefRMM+9sxbKUu3
cBLp3zbEYuvZ9IhVvaYvb3tpI5vu46h89UpVo8sZOy/g8VabhbXDfkFJG6G+QId6QNSYQzcjWPeT
8vJ4oVZYJMtAFnC/IctJqdUmG9/1u41PBb/XNd5cNwIhN09s046aFFEbygcnlv06tEp+aymoJasT
nUDeicX5OTWmhxIjm+1dVQVOvoR1UKaN7Nir19tLbrf+g49HuJ09n88FAn2BZLJj69YLXxVAeC+9
tux9x01YYK502ZaB6xaN5O1tC/mILaRZ/RRiaWNB8SwIcoLKe9Qs8lbg+m0OLJinx1jBPS3RJPYR
c+Z7OFOxDdFUPFjhUm0N5fMB7MDIDwKQMzY7SgJr3YkIaXE3yZWXWGIX+lRBFE10xxocayZ26xcq
5vp1GJPydSiTegN1pWrbjINbg84RKoh5PEq0WFpFRGa8AQY3kN1TG/uVzmyeuLC69ixzaUYcGEMy
tiadRe5akP1Ckk9VDiD8Tjv+hiQo2VAS6gxbgaNziN3eholEjCEGChuhByRV8Mf8ZoAbCfwWTFAR
ZDWGcdHPQKaIx7FGUJrPLcIVNhD602By9o51Pl8lymHreJbLKw1p+FC3AbKDQFgbdHMx7ke52SnQ
5NzS9jeXIzzgMLTxoTfO8KICeOSwmaZ7zTBWxJYowPRhnGiooYyI65vFHEiZoPDotdNP7fEnlC9e
wb6vH0Llx5veTPJtJEuIqUJBnr2S65c5ONVNrNi2csSZrpv3aukxcgjE1aZnnclB3FHfRAuSOIaC
0ZJ1nk3x4irnG/ZFd00QJkPmMfbbxL2IYNJR0XSDscJ0EPyExkDlWxsNyC8HhOWpHhl9wyCOva2j
0mwgjFHlVqDiu9klwY2AuHUNNweevUFP8x3gr8GWY5s5yEYab2O6YIEh5WVZgAWl286D6LvMJrH9
ypmMVlNrRU+iCpK8BTzjdhqtat32fr1xbCNW6K3PB04FyTBXgYkpZCtby1TNT1VRK7d62/9t68o+
WlrNRWx3/I6B6AcpHmqXkgqaWZr9tRPvV6xq18tGLuLdHPfdjW1KswZOQ69cwHFpY/xnl4PEMatD
K1rFFndvvWio9j6Sh9kM7Jg0RD4D901/tn0jj7E38B/lpPoUObu4kw26HUMl65VQ/nQwGMT/01a2
jytYtftuIfVbn1Q7DI3GDxB3gxZaJeHaMuGyMTORFW5AthEdUUH2Ny4e62rw/GiFeEXfLGjj/YxQ
YF0NBMF2DLHIuKiUbSMYErK+90G+sItCA/NO1UhX2pq7ohu6BuqrOqWdHWLwogTWBZzBqJ2hMILg
0ReFcBx1XJC550DNTeuwx/XsqkFlSdBXexZW/G1mtXzpJxczVZHNtnAm3bYtCXvtZRkVjt1XP3VY
+QmSu6pc9R1afuVs4UzwOMoNkhWxQmfKfhn7OXkLk9n6gawgXCPd+ts5GGHq5qREnlEVrsPISglf
5pFQBKhVsUz30az/QljeWTctNIZShjnNu5CM1dZu0GcE/7rM5oGO31oLddWwWaJXZB7DGvF8e29R
YcY0kFL/7PphOi46mB9nJJZmDKwtlwFKJkMyTTDEcbRxxyTZu5Ordx3h7l3CYnsra3zW1pstk4Ir
hhRIOvS6BTXRNlCL3EyiKqtTQkhopo0Nf4/LgFqhY+wDqZJ5SjV0Hm9tVQCxsYqs9o46oHlIl0rK
I2qB0ZONWtJdW/IJ9tP7tQSi+0YEwu+lCUPghgKroDRGrALMeN6MMyniYI6R5LdJFo00OdjcUg/u
yJJUdRN5Q2iChvL8/0g7r+U2kmxdv8pE39fs8ubE7rkAQICUCEI0osxNhQxV3vt6+vMVZ840kKhA
Hao7FN2tgMSF9Jlr/WbgqRdW/o7ETnFNitzgjpSrV7VCjq/SpW5rFa0JdgJRF7KeK8uLsZzu9dp8
wNCWPLph+dmmlgqZhE4waFem2/Iwscp8Bdvd+lo2FmofapTGV/bYkZoGPPvLantjM7hKs3HNKn7U
eZkdwlBnG0vN4cZVPO7Olpf4m6pM610b6s5OTqN+p3mx88NT8QV1XC1c6xUav3lpDqvaLMerbMj8
je155h2Ff/VgkES+UWMebNYw5j/Q5PXHLTnC7Ervgo7No7BvkmD0bvG2NA5hYdVXbQi5Vq9qdxPk
tbPGo9z/2ns65YvMNddRPKbX/CvY4rpNPnRww02CMQnyDk303oo4OizAl3eSPpo7pEpfvHqo3tlm
qr2V7wBH8rhKJrCk1Dyy5Nxoq70UfHWkYBOH72QtWtvxb8DGoPZgND4hrLCyE8pxJJktv5Qo+uG+
sLLsg+9FG7l5l0pL2PCZ6uJJIKFFsm5nucKzHtF1+VYp9R2SBW8lU0ydpk+iCP9W3BdCmHaC6YpR
V3u7LL2fledKa8Xu0rfjASzQKxNX91UNX8CcdCi4qkmrV3u9sH6NFjKFVBAeSyTeLhexZwul2FYB
4HqVxJ9q+EcAij71eG+27MfdqKBa3FbYwPcox6l15N2SMcTatDHtZ9/U0+3lyLNDdRRZmBOBL6uk
2ZgTjjGlDeNVQWXxcoiZirbFE5xnH9WPSRrhtHFeOHpcpUpmg/wlqp8zy4YqvoB2mYOWAoTEpg/k
BsJiIikXsnDkGHjn7uvEn/J576KWwy/8FvfjOtfJelkuvO7sqvIlrtnO9eUmzoADJu9JLMGAuk+k
4NMmqmXbOG6g1ns2ELYwG90bbROmylWofL4caW68dM5+eFFYJ52hObioWrgBeQ1i2nV950q6+z7W
SZRcjjI3H8GmoTWCi7umGsKQyX5UKcBW672kev2VT71ybZfDe2y0wpVsSXe+pHys0iWdnbmJchx1
6uWjVYAfbqUnnVnvLTn4qFrFx0jJH/Wseb7cuJkuhGU8MT3QMQRDO31+FEYbhpxXP0B0ryKfqf8o
+6fLAWbaAY8f575XCsY5uKI2wJ8PBLCDm2j4EhgfYmdJIH4G1cOSYjlx74a7ZAszzss56btRr/fk
/9c88FdRit5uWK1inpRGsKTYOjPBT8IJ20Q92EbLkxsoev6lylBtQVGvkB/6YGEjPOedw8LBio57
MLRQZrgA5ynUVE65P3V7zRixUdOv6jj8EDfStW603TqV7Wc70hEs0vx4ratLDO35Zv4VXZgak7Fp
wRZdc0J+0bnPyFD5ByCuvru9PEXmhg9rAbRCbWjvIK9O5yDCkwH6YkCruYp8trM23bigTBD6x+OL
zCvOCtmnyxFnZj16PtR8OWBsHEqEEfQiHkuhxIHZSmQjOktaOf6inuZ06p4CfgDqEwTkO/byDOBp
s8JC89AHi4Z9SYkCaVqKesXOzfp13hrXaFXszdJ1VllrPF5u3PmKO40r7Fc2EjeuxVa1t8BzO3FP
ua+WP8npEk/mfH6cxpk+P9o6vNYcrLHNBnLsv4jWk7vNFMphD5ebcz47TsMIi1sZ4UdELhaTdljZ
Hrhxx7kN/arY1b0ObSwNq6cEm4OFc3q2cYZiorYH2+SMdwt7OJKGMOt5224ly94G5ZNP9tkG/fEb
zTORQoCJAVPLFEcraHTLzaRuL4NLKij+pd2zn5BCUnNw/wub8WyrJt9JypEoFopqsq49UPqK2VDi
AqgDYI8h1ChBWetMW7pLzc1+7iC0CQ03lNWE2V9akR+Ubj7uVdl4UfXwY64XxapSUZVQzVUSmY+d
O7zjtb9Aa5lrIpkHyKuT2Cmg/NNZOcDRbi25V1A/izaOuZOg6oOxWSX2Ql/OLbPjQMKupWRyN/Ru
CnonI6mNZByvRBSKf2MecrNHlZcTGqaY0I2Z3Ka2WakKCkk6ZLSf1aDuKnNXOwurbLbbjuII07BJ
va7Ri0zZy0a+9uvye9v0V2CxQZaDh7g85edjIfPISwK62BmwmJlgICCJ1AEwM+pb32PP/pI08Tug
WAur6/zuhhfhpCj5n1DCCWpVcRYp0yC11UahWr3ygveRs03X5bC73KhpIMTdnm0etSF+wbuYGn20
G2J0Z9q+gVqEloVPINBICQ/Xl0PM9RvXNAUtaCTpzxhbVlB3HUntcd8D/lOse7lDv0j9XjkLJOO5
ToOWCI6dByXqF8LpmDh+wLHfw9hJwWo1MbALqQw3qa+Pq0zXPmpjDvozfPOZDK19IgHQf1hBiIo+
QxjaQwOeYC8Z1znEqlj68RvddxRAmAtqPslRDJqyr6THlJlWqk9y9egFS5mFuY0BBXodwW7Hktlb
TmfCmCpaUEA22sN12mYavFjcp9adUWQL62juZDSg9qKhZclAioVxGrOsDckcKnu/1qN17qiHocw/
AMtgmoMeXSFq+f1yF85NctDLFpJPADAxkDhtWp9XjZKXurwnz7ypW3XtNgt33tk5fhRB2L4bL6sA
9XgKZUl7r3P2pkihlOW7vl7qvaW2qKdtKZMssBPNV7D6voVxtyrzBSb93PCY3NrpLZVrpkiN1p0i
ajqKHXuFbQ4s2uc4T6/a0d9JFsCzMXy+PDZz044znUQqmQX8A8STgmqUHtZxv+fxv9a7Pag7IKY3
l4PMner4gvHcdoBH8+4+7bS8knhLurRJdePb3CifJMX50GTJlWsFoACtH2lUfDXy8fPlsHNdaaET
qDLN8SYTdyQKHUHWQEfbu2b9vYrrnW3JT3Wa7PwWgNICHW2uIxFtIwoSo9zMhInRhyYFtZE2umDZ
hqTYDdp31fnyGy2a5PzIXqB2LN7EOj91ypDZsdcUyt9y2923TqeD8B43pZ80q7SK3qyTg24IWtUa
dN9XKTqhXailZ2Sx5XFfdrBYLW8XcpnNpGBhH1fmjo/jOMI+iylLUNu8ffayrob7KPD0H2rYFpsS
ibprS4I/MJoe6BtTk9ZhrRoAxFB0Utt8WGWocq3iGJDyqisoUSVWbCmrMCoBA6Tm+D119XBhIOa2
ATxRIDly1WeKCef24AVuDjzWv3M7b2t58iOzcGFCLYWYZvfR1cAwPCOQS7QffP/O034m3duTipMg
ArrP3Aym272wLVM3qbSILMu+aeqVWx3c6DbPHy5P2LlVwVnjwDmkaOnowuyR1HzM5b4AQFHZG6N/
tgv1ys02l4PM9ZSN+oI1XaRgNU6fH/VUbfXF0OjpuE+L6pAk1HXkN0u2swqOQ0ztPAqB1YLcNTbG
3gYcgBWCBltZUl/kxr253JS5g+w4jjCvoGHEmaPw/slz8LobQ33K/EO/8NiZ2xd56LDr83TkVSfM
LB3vI8pzvI29DhPG4l0RpZvEfHAhuLba7zxFuNwy+MAXQbQJ140GZhT13HrYewjyBZUHfufDqDSw
IRbun7Ndp2Mfyy2K6oy4JEsjS/VatRUYgT8t9YNiP8H/h1b0dmb6xMSaDIMQsOSJIGxUOvUzWQlV
Mgv1Q6oAUc/Q00nfuSCzL8+F2bVzFEiY1hQxe0eP8XgHBbWOwZm0wbiWpeLqcphzUb5pbvOdUbui
16ASns7tCNi8Ves0KCpN87skNxnwy7BbBWPurd1SgVcgWeEO+Vhr0w22Wq7koHZWdWWZ+6KpvYXV
PNtsJGGoQ1CEYI89/Tp9Y4zhiEnvvtLvce9aKyjkZkvM7tnJchREmJW1ShZtAHoOGJv8jB8ZX3Td
+zK60h3ir78ud/BSg4TbTydrYIhzVd77pebepVZvbhV7cFadumQ8PLsR8hLChJKiAwng064j16sk
WjMoe0jeylarBuUm7WN/YYBm+86Gp4fdKxJHoiY98EtH72qHRz96ra2+HqJb2QZv9FvzHzA0ukc6
AqriZUfpe6B9kjTyoHyxs2+l1a7sfPcbY4N/icPT2FRMkUceSUER8IaUKWQ8yNlDZ/zQ2uu/F2Ka
HkdHR57mTSYNmrr3mv7GA4xoFs1ts1SRmR2Uo4ZMnx9FcT2tMWOTw7wu8WeLV/UYbXPvEGjd9nJz
5uYYw45misOl3RDFkeMO5G1dkU7o5K8SJjpQMRf2vbmmHEeYvsFRUzLH8ko5DZW9O3wdzE8NlC73
oxE8X27HtBbEzMtxFGFYHHewI7lAOdNLdX0jd/U2GfRtn8cbBTKABdJ1pZKcW1+OOrcXUHCayk74
v2CpeNq2qB4t9DrJLLkppWi4Dj6y7N3C+T47REdBhKYVjaJIRkEqAXOxF18t14WSLPTebDvQCcPD
Bu0cEgmn7WiioEE+xx5fBQztiV7qrrT0x+XOmp0IR0GEV30eaVEoxTVTzUI1p37MjO+BuwushRf3
Uhjhjlr3Td/jqDTuiwiLleQ5ML5nxosm/cbVDldPhzwfYh/Y9Z12GRcuIJsZsiiy6+1gnNw60G9W
dttfwwtYEnyZHZ+jYOIlpRitXC3aYT+65VM0jJ+6ukI9p9MXNrfZqUaSgnK6NqlLCo0CCoBUOsTl
fRqndyCNfnaZtUCCnx2eoxBCU7wqzWy1cgdKHc9q8kFtSFV89eOFNbMURViYUl0PNfST6U6M8o/j
lnC1M2zLIdsMw9JmPTs62DFQ3JaZEmK1oWj7Kq3HWEaUE1cr/8ZifuvJQr/NbnBHQYSh6SJIYe2g
DvvWd9/7sX/lOukXPHege2ReuSr0/rqAnra6vGbn3hYks//bNGG0OGFdED+s2cJ9zOB7kRFcyfFH
NfrMA30h1kwLSYFQkeVpSTX21Ur36KBw/ArpBbSZ9mpp7iMvx8BzaEcSA80BVCMkuSLfBE2zcGWY
rmvCwUFURGem8op55t6l6b0cBpnDgyaDYul7N3CuIU9V3Jj7QA9Wpdo+xy2EmMZ8uty3M9PmOLKY
R+VQ7kBjJvLeztyVV0PJQvXGKxfaN7MSTqIIu66lBZJcAZnYp/gcW95t7ysbz7tzsyXx6qVAwgSV
ahUsnRIoe7v4boAPSx4MkjlWv5BHmQ2DggZ6u7qNH+/Uq0ezJMfvA9VlLsUDavSuYawcyKihcacG
C0i32UDoiE202kmfWDgTSz2JzchmC9GGxyJ/sHHLzdWb0Pl1eRbMbLk4mvwVRhgfWmAN+kCYtFV+
6HoL95lX6OUYszPtKIYwNG2h1mWccmctTflLEba/2gL7tjYoPv+9OMJuEQ+aXxsyK1ivsyuj626a
8DkPy4UoswNjAEKkrGLi/CAMTFW18egk+lTcdVe2sbFMd+MO75slY+nZXjuKI4yMU3pmk7ew7+vQ
uIFG+c3I5Q+yJy8s0JktFm2bv5ojDI5vJboMyFbZ51ERwdxKbXDY4Q+9Lu6QSf8RSc6n3xglXGqA
YYGWQklVWEE22GvTwRG16w9G8U6fWEhXl0PMDtFRCOH4dWC12RHA8X2vxuQ5vhd6sSkgo0n+498L
JOwGZpsUcd2W4V1Seluzktem/a30nNUAs/1ypLnZoABPMicpRjJG0zAe7TsqMhi5W9CkMPTtLwHq
EmstL/1yVZooMlyONTclMBSCN4KdOblcYYRiGS5ap3cqYgKoRUG4yeGgpTc5xlWrSgEvVOtLRntz
I3Yc8mzELLtwUlmF//AxNb+hpOnnv6pyYerNgFInAzKQGRoyS9O+etqLyIKkXhyO6r6WWntbp8XK
ypW1LcG/VqPqKq6aT/bY3GYyEkatXa0hRC3ApGf7Fp1BLCYBOiqmkL6pPK0uLKhg+0CGmtFDgDFX
cXvnordQVtHm8kDOXWkU3dCmRKmMN46whRRSnHXoPdGrLoJL+bAd7OxOxqEdgI9zj8TOLi+rL5dj
zh0oxzGF/STv6hH+X6PuKwjx75xasteyF8ULLVuKIkzRVOmjPjNLdZ8lLsTNbBXUC0t7KcL0+dGC
05UsGQy2MCKMn2wf/ZPKv77cVXN3P3VSaqSIPamcC8NjSXoURLys9omrvxt6zYOBR8WeHH1bRLd2
Um/Lrumuyvztcne8riZEJ08tMrSi7ZWX2o2u+pK6xxojPJRel6G4o8Bt8yz1W+WP1cJ+PLd5gSJV
MHw3jKnyd9qXVeAkNrBLd29kVb/iZL1V1cCE2pLuLvfo3KCRSmddYSsPZE/Yj/1RiyAtB9oeUeFD
Ygc7w17C2MztVMchps+P5gVcWdkJTN3lQgvDVzmQ+NkYsG27+8tNmeszQGt0FmLQEOKEdWT6kZ91
kenuXdiRkh5vSvlzQ/bld6KAFGKvfy3LnrZGB7nuxq7tkk0e1piQ3sDavoqDpSTc+a5nMte4aHLP
wID5DBwNI27QpnxiKWshnCmr7+BXtwgJrWrLcqs16dSJ5ZkgzfPWBp5GFnb8MLF5gcNA3Uut8knN
yhs/Dh/rtH9zPxIGVgrwIdQW+b/TfoxRi8WfBMGHRE6vVcu7afzye+l4C8iU2X40weVOUig8FoXJ
F6CPMMQpsADZR5Jl3CFix2Fs3rZNhgrZ0pPqfArSKAcYAmUpyEmivmcERcNqFGChKVuTF48rqadE
s337APGOYnaQAdZxURN6buybeKwo0DjKC9ICK1f9ZTkvl2Ocr1nm91EMYXRGo7OhAwfDvlK9Gzd6
n9vxJtclsoBvfrQRyJh4JzYIEUsVxqfNwpQ7GQjGpNPQW73LzGindr8if6HTzve5KY6BbRl3wcm9
8rTTsGbLyTCZwZ3TBh+j2NjGkBh/o8+OQggnLI4Kuat31QiCQkZHcGdqaCy4d9GwcCGam2THTRHO
BmVILd/i0rC3q2+1FF1lyW3ULKTjZoqSp/01fYmjTdvWErnpg4r0/Lf2dtj3q/YTemlX41rduJ+S
75d7bm6Rcm22FI4geFZijToe5Frqa3ouSj/JBdoZKdxTlAlM+0e8WBCf7b6jYMJ9sosmISUrwAGt
N17yEcZsWbgowrtJv7CTLjTLEN69kqH0tjyYyr5oK+dLUMBVRHqyphww6boEdXsoe81cmIWzE/2v
5om7Q1pp0pD0VK3bttoNTrFVxyWQxEIPilv3iAuGOQIi3/sdLxv5ZySnOJEtpI1maDTMQJKzXMYx
jzgrPxpDa2GeK8u8PDAI8MP0s+7l/cTD0Lz34yiNj+iVhKhgStI9GmvxFv2nt2vtT99hQsyhOAGZ
TDgLnWEoDLOp5T1Cidi63U9gHYjvl2f/bHfCF6KcB17csoSlNkpGpleyMe45rNam984M4o2zBOxf
CiLss4VpyxVKLONeSg+Wr2/H8Fcf1AstUacZfZqbpb/gAnFHlpkAol+O1nhdlVrauK/x5tv2sFlX
fhLLm8xJQ2hdINfi1tQ3Y+6bKANE1nWcBRVSIE6/Gzyneu9i/BSv4ZA/2BIcolVmuNDCQqW59tNS
/il1FlVu2Dn+7vIQzB53DjaPDogGAGXCOHeFYw5FTk7PjR9z1P+NECUvd5PFC4tzLo4KCkfG2RYb
TdGqy06CTs9Dh/dL26wd/7tRvA9UaJb2whGxFEc4irieNANCLPIe+bmVpn73/GeJzIf59owb77mj
9ghHkZmhZZq5ZAd6qPQ3raROw5OWySffDpTPl8dobgarDhrtnBOwbsQsWMNa7INEC+4k60dmPSfN
47i0SGa77SiE0JzQ8bzK9zj0VM8Eb6nv+hFVpUzexKDb396aCaw/+Wvw/hHRUswQd6xTcqJtbm1i
23tuohZdr2FhF53rNE020epA+cs5g343mtoqSNgNXEhNxP7ejVhpm/ZCkLluOw4iXEjbUk9hc7B6
5Pxnpr1HmXbV6Tfp0jty7mQ7DiNc4ayxkBU/ZQtGN/hpLPNrjdrTwg4221/KVEoFlsncFmZAlXMR
GQZv3DfFT6t6b1ndBgWLhafP3L2Ah+p/g0xf4uhuhRajU4cRWXcfOftGt5Gi2ZtRcNMnH3LrN3YC
COVQ11k7E2joNFYVNeix1L6673xzJWu7TPbWgxuvjN5daNVs1/0VSSRQeE4bQnMxwNmgjITCjRpe
tSY88tCp+sfLi2d2JhyFEiZc2OSy6g10YJqPqJm11d1QLBktzU5q2BnU1C045JrQcamKjNek27A3
ZRw8JeSY9WGTFNeTXvXvtOa/kcRD01f92PJdNmu8zd4NlrfJ6nph75zrMNy2bfzUTZwGRExfgVw2
EkM6rlEVhXXZXCn5UjF4KYRwhNplVTXaEGAb2+ce4lT1feHKCxvN3BSbtD+YzTJpMV1YnYZRourp
UYAt4jvZq1f6GGLY83R5OGaDoA+FZyeGRMbrHedodRZe58SqA6/ZRZ+xzHeF9z3qnv9eDGECS4We
FZ0agLFsfQ+tq7AClR0YD6bVS1e/E8qCaGTqtEa8rCed3zZVPXHp3A6Bz2ZdUbTOygXw7+zok/dg
flH9MMVnfIWRktnZBomP5Itc66s6uP+NZhwFmPbUo1EZnRBZ5wmM65fXfvzQqC9WtDAoyuzIH8UQ
pnCZ+o1aI8CzR8apAlqAVbAcgJoIcjW7T5zyOwqAWkvn1c7nwoBLZZcSyqBpKF+lvp8ix2NLOxck
AuLGSr+93AFz+5FhMfm5OZskOIUvV6VqgJxjST5JM7bF6H0IesRRtSi6B1/y9XKs2Y6Y4OnMGqAk
6vT5UWf30N885JTHve49xcmN6r93l+g6s83BYUUDKQ58zRFCZG6tBIHKUu7LYuNITzqw/kiv1+Xb
dWlMHJj/CjR9kaO2gHDghhoHPQLw+PIpzbapv8hKfqVp1abHLHlAYu7tvQezj0QGTGa0BIRnv53j
Kp3aCU8trNa3iaThyKygC5Zb7dLTca4XiUMnciGeSFanjQuHRM5xgRj3ihSg1qcG2cHkIfW1Vfp4
paL4vb3ctFcqh/jAOw4o3MHiImpbFxXrva2kaMw6lbpGDn3YtHZqT+wk7YoCL89zhBe3VmSYG3mQ
zK/wQvr3SBP3P6IR18zSx1584RCduVNRA4QRwHSCRieecEqnWSk53W5fjx9ib0RSdxIlRd4s/945
CyfEzGZ3EktYitgqWAlaW4D7tOa6AmMSKePCZWo2BEzUyTucWSSCFbVM7ZAtjvy7IG3ADsb4eCzB
GGbmDvkG3MJNMvB0mLAwZDPvlaSNgMLy5B66h9zeDlqNuuzC0TCzmUzosGnvooyMnvLpHI31PMKZ
HM5cr1Rbv0zugwD5ciNGIuTy5JxtEKo1U9F/soEVFoPu574sw3ehOIjZTY8i9gDQSAnWVrZwqZ4d
naNIwiqYfE7dNh/J2ORJsq7MCjoNwvivzfmfH/3/8V6yD/9eVdW//pff/6CSXAaeXwu//dfdtzZI
f2X/O/2l//6h07/yr91LdvcteanEP3Tyd/jB/wm8+VZ/O/nNFTre9XDfvJTDw0uFuvbrz+crTn/y
//fDf7y8/pSnIX/5849vP5Mg3QRVXQY/6j/+89HNzz//AAI2Df//HEf4z8dTE/784xHpyZ8gCmb+
0su3qv7zD5b2P9FbnKh/kGW4yNL13cvrJ4r+TyqiCnWe16u0woU95Sj2CWv/U5dlEhWYFGJZBqPh
j39UWfP6kf5PKgIIPMAogkmIVcof/+/LnYzQXyP2j7RJPmRBWld//iFO9QmRaE1sXmQfJvKMcElJ
jTKfqBnlYbCqdVt3HwsdYuiiw9/rzznehV/jAIAkgcThfCZzkqDsF6ptVR8ks72S0Ph1u0KGBOU+
hhg1bTKlGTe+5h7aMd/Zyphs3NLAPDHUs7XuxcrKwvp3W9fxbSx7ysqzltBE09tI/H5YRkBpRCoH
rxFhgzRUGxlbIwsO6LVXlNyqLa5J+zHsN14w3kS9/9HowkliM1+4Jb7eM4XIEzKU9xrYfjKqwspM
cqcxy6AoD2UUod6bYruhtPV26LpH10vX3CLfZbX0DY3mHVYAycpSWbpVka5HlOyBt9TXnRSDP84Q
1y7L57bNLOx8jB9BlBySNLgtyOLf6V73JYjCCaxefqk0Pb45mvP/mVbH0+jslGV8T1qhnW6ZTqok
xYil+0FOM0QvQkQb29GWt6PVYJmQwgiGZOe6V5qSQGcZkL3DZe1LXzkyRhxFixNOZd46UaB8v/zF
ZuY3eUtqqaCqyI3owg5bNaqWlhggHLLUfAgLLFps/6OX6P/e+U42vuP2z4SZLp/T1Oauy/l32vw8
wErCaOT8UEnxzjUjRMjabStZC69JcRenlzn9yPrCUQczIBpg117qNE455Icm7T67lfysLYoizrUE
G3tu7ewxYJWFDoPVIFl9P+YH1RqCBxhV8rqsbXcLr0fdvXlsuGtOJ/q04NAaOe200fG6oTOhHNWt
dF/jfoW62q1ktwtjM/W9sMCgLFOwpSLCL1EewRmawcs7xT9UOVKPfsYSSZ6ws3kcdETctWYJxTdt
FWI8LrfopkBh5TE+DeLR9T2IjCKsSk+68wbQZYUahqsEYafei3dhlN6WWvNt4J60eWtn0pMUnqAK
Ic/Mfn4atRxjbDHKQbsz4u4wBuO1IllXbrFUIDyfHgyVBjyRWc52JTauYJ8cYilz7soOQyHTeSzr
5mnwg4Xn3PRtT/uQMFMfTkp7nErCpmi7ratkVeneyfmHEqxymijrrMw2nfztcrfNBCJXRoGd5yki
raYw3TGk1ke1ioqDElWfSDvj3NyqD3kb+CsLk4DfCEYya9olrInQdTpGeTHUEc4I+cHUwXIMfnFl
6cN100nfwU0szPqZgYIrMkkukngC7ifsSHVT5Jlnso7jKLDWPcLAm8CPg92IF8NvNeuvUMLZGUSp
RtnYyg9j278ErXpnKNImq6xNirHMb/Qg5zS6MNOYiYApDT1wwFnTMYPXB/LMaznMVlIUrKTgw+VI
c/2nKGh7TX7ByEcJq3hQqnIkPekd7PA6HrANcN/p4Np+JwgaB5NN7LnolmtFtlQXQX4IsnxLoman
asm+78KPl8PMTXJF+SvM1NajHSn0oyAZR8wXotx/SLXgoxkWX33duVEzc0lza7bfVApEypSHAR9x
GqusYRHWRugdnP6TJ5WrtvyZRgtjc1ZoV0mpKkjegFsy+JclrFqWVjg5LXuH0AifcJW4tvKmR5BT
upGQG9HiFNehEC+Y8Xs3BM2bd1oDhiFKAGx/nPiiUlrtegr+ULJ3cK3J8b10H7XJ9jJvvDdvgmjB
QrNn/XLeA3g87co4zAxtGH3/YOB6JiFuh1OU1Wqrani+PD/Ox4zrEfuEisczrGbxvdt3jq/VTpUe
Ws249txi3Ur5Uy8tXZLOpyFhJlQ0K5T82fTcOZ6GkddmmlFJ5aG2XHguH4Logyndy7m9sKqmpXl6
eJzEEdPhQ4TES9j51cEq3/npPimfLnfX7M8H0DvBzRge8eeHFWwurg3VoSnbayiZH/Ssf/syYvHg
fcQhqE0ix+ppX1WN7neDUqSHxIGDlDjtbegh2Y6Z3NLufX49IhK0XP7hOCfUaaREl7KhNBj8xGg/
D25wbSGDjkh5sIZccWcvgjXneo/7q04x0aBQJcIbi67rJYzAqgNeW9EDDEp9V+fYZV4eozMWAGes
dRxG2Ie63PN9I62qQ6rJeHo51nUWKJ+ior63cvkW7+L3npreWGOzl83o3TA4C6mduTV1HF84FBXV
LxxjLKtDhRuZVT3V1r2HOtvlVs4GoUQ6bbUsYEdsJN4urSrTSMlLV2a/L6PPnfXr78UQGoLZURew
Q6UHzNzufdfZ+RG+B+YS6nV2WjDbLaQnkUiZEh7Hm8MYenJkOW56gFJx3WpAr+WlR+pSCKG3ckxA
PfQGq0OGnRGEmj58I1bmdc4dtUHoKg8bmCT0leqgl/6+x6NH87J9HqIAWCYLI3+GdpxiIV/IKiKB
dK6wOqheWo6WVx1as6ufsdrqVpBbmwcTF8O132jjTQZ6bzWMoX+t1Epz1SEg52x6s9cPrVS9vHWS
gPuecpiY0AN8E4WhutibLEDD7GAVN2bfrvRib/c/L8c4Pz64I/Gmskn/UrMTtZSH2PBqO1FaXC4o
0fvmhxzLWLvSvrk2JsSXY50vLIg0CMYCaqHacyY/V5mhDSgauKMt5womHDJ+rfrHtssX0rJzbVJA
VlG6RVLnTAIOuyl9dIK2PDh2FnOw67861V1j47F2Evn+N9qEqB23Wd7BuKafrjAlyyyca8oSn6XP
LmbI0JyLsVjIUMx1HFm+CQIJcZKn/WkQlKgc1Nfs9tC3j12HUbf2MOhLmslLQYSLhN5ihYuWcnso
ih+g8ldl9wOXo4UTZDYI5+FUtgf0JObmbStqfNzo24PqtNd6fptW+JNjZXp5UM73JAcFwL+iCOf8
lBeE5eTg+KZW93B0nkj7vvk6NMk9g6PgFQi+UbyvNpQT23Hg2iWr5SOV30fssBdaMTeNKSFwryMn
DUFCaAXuOlkTK2Z78IAExQcZZ+jI2/juy+XOmrn30xSqhtPdn04TS7BSoGHuWbrlIZGzq1SmJGeE
8jWpP303xtW9heMJVrP+V0lPvuGzthB+tpVH0afPj55RgR30XpR53WESF4GseaW1A/+9GeJqe7mh
01I8vcHSTjISk3yiAexSiKQlSe97utQeFAWzL7v1PoYjvm+d7jt7ki/7Oo/spbfo6/VbCMqCRdcI
DwAFdSOh6hXiSA1dOwi51mrBynWU93wzBF6dqxRz8cp8X1QvRXOQynoHqgG8r3UXl/0GZ05MpPDk
M91103nvw6DZ9ubj5Q6Ztg3xu3FJJaHBtgJOV+gQJ8OPL9C5ctd2+Sl24m+qFa5bHUGDrsG7W+8O
+Hd/vhxzZgOA+T29y0EiTqXq0+HG+XRwBt/LDrZaXBly/S7uMNzUs4e/F0ZoWj5KNiZWfnZAFq1w
b5X0ztEXem/6EULvvaY/Kb3AR6XOeNoSfJ3aEQA/dwWcJhsf5+RG2RbWDgjk27f/k0hCY4zalcqy
SauDXQ+7wYc1F1tfE5wKF/a02RaB2YazzkUAzNNpi0YvCWqqJNXBQOWzzL/EuJPrFjvc4qqYnj9n
fceVlAoe2Dkw9aeRoiIgeYxa8CHS2+saL5yVFYfBqpLCezevH6AgP0vKEKyK0LgFiPllbIy3b66Q
R+lWREtg1YlIb9sLdM/WYc5N9g5F+QOb841rPZOaePuJx9d1EN/kPTGj0tb5aidZUnOwk8eAXIPa
7lpMVy9P95kDjzKjysUV3cVzmmjRNhYuC9yRo+RXbT/E0hKocz7ApEfCVOcJLWxjnYalnOnTijrI
bhMHjaFuiW84sxuxGTEXuOiyZYqieUONzzYG1/kBY1nc16VJZzHcNA1W6F75CN/2elKTvdxvM7vR
NM9fFdm5K4ow39BgInpYHh0U6clK36XBSxleXQ4xs6gmGR7e5ZO6HVj/06ke1Bimt7XO+6j6LiXb
AbJ8Fd16LK3LceaagpqgBp2Ao4Zk3WmczKxr2UvS+mAk6rZXsDqFRaL33fXlMDMTYRKQnphzMFXO
StulPtSWZ/fVQUFYHn9pvAyfLkc46zCOIof6OdkDy2DJCKmTlpXZBz2Hz6B9Sf0v+Apvm5I1s6Rv
edaSidimAQ9B1gAFONHghVN/yDRH6w5Gqay0/B3uzQuz6+zCIUSYhuzoaqOpSVTj/9AdnEi+Ssad
oR6SQdvE8S4PFsA1M5120pjp86NQ5ViYsVKXAw/XZGOExqc4Ca7jpnpvaNmvy+MzvQNO9m6stNCC
4ZkM4wPEhDDRgs5Ft6PNkCDJWackpu9bUJJJpN+T8Xp22+KDq3n3bbokyTAzXpQnoHyQlCGppgpx
s1hpwZpl9QHzw4dWij9QCVwgCZ+tIe5C3E24laDCPiHzT3vRqzFmHCWnOVRqsg78dtO5D01k3Fzu
wPMoGs8fFEKAb/LiFouKpOEjpe9y6y7RkgPc24NapXttXMqon+2nlAs42lhKjBc7trDxkDR2EzCo
9p0dhRh/+lhSd1X1FGQ/lMHbJKq80stm4TV8Pg255E54R5YUwrEiYFQxJaMcBgAf2Jp/TZPhQ6Gb
27aMUXNbct55ZcaczkNiTXKk/5e0L1myE9aW/SIi6AVTut1U37tqonBLKySQhIS+/uW+o+s6DjvO
fTOHXWEKEFKuXLkyL7YuoFo/rQcRrDY1iVF3aziPJcKYPpA2eubr8BMMMObNOqSrbmlYS51NSHVV
txEMjRINv79JnqSOPsJOewU8Gx7//nr/+AzQxo1Rt4X4UD4dlXCUVYCFa3/X4vODnd2KGNT8jmgE
ybv2v6YfUtgB4QSDNwCMrtC9+33FRpHh8FpGY0gzWQDmlx2it9LI1X+/p//89hDnePkukNMHRuWz
XeaQ03RO+NTe4Zu7EglBvO7g3v9+jT88NzDyYK8RXHIZqPj03JDSrNH66Rd0gLqpbrOZ3QWz8hhc
gcOgg5BzmP/xpv7wIYaYOcejg34B0o/LXf+vTTPJ3M46J9Y7r7tmww+/exnd97/f1H8yinhBmF6F
VBtRYtBpfbqrIJxWZARkQGb9+iWn8SnUQVQ63/uquoCX7T5dt+NyM3TbV4SwvwQ6RA2u/tW8+dOz
RR8KOyegAbbtT9wORpwInuK83tlxPcdb+isZyWnb/YdcpP8ACP/T2vj0XV483nCGg3pDR+ITIzb4
Ug/ZCPp8nzeOyPOAnVBiB8WWD6rIjfGqwZgrTCNfpzw9sJF7hUXFWPiAyWeY3q2Nm9cbRAU3idFf
OzV8l0l4P/rZ0ZfucYXI+O+v6D9P6SgEjoFJA8GWlfufng2iGuSW+Ht3B/P6sl1Mbbw7ZLaX7SXm
7f/wHSFWCyZKkPxgmvnTagjjLaCwIkGSfYb5NZoE6lYmyv/Huv7T2yZob2KKFS5h8HP5fV2H/p4p
UMf0Fv26StB32X4X9kVaWfz3Tw6CXkx7wEMXXtefrmNE3y1eKqHPkgO7DowV9R56+zFepHecFQw1
w1TNL3+/6B9vDsTBxSMdj/LzEROJaNl4voo7zLPcp2Py3Nn4BPXOYbX+fxv+i447RAQwl8whcboI
gX5/kNmESOsWCVp3BrnkA2dVnLp/ALf/ZN8u14BWC6KcizrM/3SNLp5aX8xhfstSUfpw8fbuu2kv
SVBl3feeTs0qbmL+rzSAP23o//uqn7Y+57JFAh/kt4aCdZt0Padh8/cX9ac7w0QrDHgueQOX3vTv
Ty9CFGSsAyxDyTJRpNKWad+haJD+Y2b8u06pBze5H1BLtIXS8h9NgD/cISpiTF/ASuJSf31anAMC
5ODgFdNb7Bj1ijhl+0/XxD8sRZAlsI0F+gAa/kzQZpldODyyL7qZnwyp39OUl75cysH/xyL584Ug
fEMH7xJ18GnbQGBppOdgX+5ETDCyuU/HzVc3Fl5ztUDm9j+okT8ci6jvMCQWXIA+fJR+f2+tN1ga
tl1/Ny/edUyRNj7o6xWpNn9fH3+4qRj8ISASekJAjZ+WIHNbziYoJm9RLowFScRNtLS1nWzNYK30
f7gnvCPAYTBO0Jl8uthClQuV9tNbCBr30xZEtkKEKL1PEexQ/f2+/lO1e6mKoAxCOwhFP/zZf39+
I9nUMNuhuyyLYU4KkepDKnkpQ1mGcoJ5XXSF8qMyU94Q77Hn96FOCyi8/v57/OE1XlAUmBTwZ5cU
q99/jWUNqfIXk94uhJWWJQVMGWo6Pv/9Kn94i4AUF2wIp9WLbcXvVxFu3sA6WGwkuytW7qp2vZlm
BfPfx/+/C31CulpPaxAvU3aLFX9g01pG6Mu6bSpNZP7Rcb78V58QDKSml1A2JCtcBgl+vyeQXdFM
I5bdyo7WzntVsy6iDTp1PZ/W5V6l/6Kh/gBBkkvI7GUwE55Rnw/s2CpsMe2U3hI90e+jbtNDrkN9
JfMu00WMeb9qTDv/Hwv1TwsEGvkAawNqUOCR32/TW6bZIUEguMVs42lLxrMm2YeZ1n8BQtQh//FA
MYoBxwb0XxAZCWLn9ysNYCYSBtOy2yGwsoEHcHQv9sQ0fkKjcuZ5/hNuWcifDZe2GnvLq7D13MuW
qfdBmvG129WDshN/xLY1fNvgUAozkDBAIp/lenwefDqSMhtNCivZjfzomRY3CfHaG5dn7DXTc3ZF
Q2peJKPLtYlydpU7kpwTssxXqe/lquQ82m4Eof1zC4bhmRJ6CYWGEqUrYOkW/aRa7E/t4ua3dgzG
dxnChUYNmtcmH4JqJX1St+2aXSPtdqkn5B+e9tiRR7Rtx8fNEJjp4hd4GXxmy3BPkheUNfopJIIs
5d4hQbbckLvVltMwz48rA11YK79TV8O89W2V7N5ET60vvUpkHnzDN9/6BAlcLEId68XvaA3D3oOi
SvMKvYXT3cxdcNWR9qvkUBzlc5KcB18PR6nQX0u9jFQQ507nPktJlSZd2AAPZLUK/KX2RxOcDcWy
kzlSvzwf1jpgbWE56NG9sNO8X+Uo7OsUCWhHsyRdRc2YlKSfzYNcMq+Ye/TvwANE1TojOT6fuF+G
axiW/oxzfllI/yjdMl8sXZbCC8KfasRHHIU0ORjCT8OY1fsSNDvouPe+m6OiD/mTWNP7XWFevY/T
4QCXnx72Pw7m6YJtFawff+YSsT8Tt98CFZpCYV8uOSUPQTR6TQsTrXJFVEYZDz6BCstfvlpPvO4B
VOpOQ9kd5sgnbLdJr4W1syjkjK056uWvvgePBRuqaDqM6MXecT7aQjDiqiUYM+hdclj0RDQ6rl0a
PhEZwgIYppEwnhQTvL/gl1pQGj+bfP8Gw/dbKSPxMnXq5yDtgrrW84tgyBcMMo8eRNndVl9CSIvF
o2uB6bgUN8KwH0T+vbbrh5uWrmSrnJ7hpzPZCvSNOhOGgAxvZHORo1FS6jDYkFo57SPuZyTFEEam
WiRWctnTlkBM3PZPy+gHh9z405FiVZ0it/QVfvBXKhas430c74dghWldsAhzpVxCDvNu9obAWKnI
MZl+RIxOXJsZMzx9l6JLs/QWUkqO99kGW0XWba/Sof3VowF3gD57qpJ044cQqoyiZdMXaHH7g5rx
/rvYn84peguFxADcaSDezTyPz20yBM3U5uoUtXAI4otE63tZwkOkOIxL6LSbIlR2rhJD20bwMXzI
+UautaVZFeXCK7Yksbd8XpaLkbk/XscMdWWr5/45UYLEhVxyOhSBbxC9Pnlx6cOCg6PbapfbHKFK
t3PryHUatJChOuIalNRL5ZAXXPVGmOvea3mztVsLBrwXRbfA+jmKoVuVvoKnwuTIVd7y9HqKV4GR
WAkfhCmfSxu2b2RjrsGULKt3IMrSchadoZAnh8Cm6zHLJX0aO9/Wo2cZXorQxRqFw5Fs3ljOWawL
zJbbIxmwDSSt45Vnk/Vxtcj9qBeJ10qtSJoNrZRHL4mnJxLM72nei3ICfVyH+wo9zBTJUiT4cDrJ
FFykk6iwCVyBpItM2fb5L+C1tDJDGr1GW7g2IEpl0XfJei0220J8gtQw1jJPYYGH0J1K2jczxtAa
hMzl2EZo+L31QjgzcGb9omtnikTdRRZ76j4yEcF4GWxSCUUXnBczFYKPC9qbRSE1kCKdvprshd+d
bV92FgdvovcfeeSZg812DnSBhCPE2TfS7PxBTWl03OMujGD/oMm9mGe/gMCoSQJYSWMmkH/pJAKQ
JzpHV9wNMfLa/aT0kVKKQDI8W0dWGHqoZCkjbLiN7s1SMSFkhY6djx/RWzmEY1JM0bQaBKu04sVo
fNldn45XmMIaEQzLpgin0eDVKPej58Qz3tdYzMMhXve0hA3pUCbxPtcdg+O5S3d6yvpB3cs4WOGq
vb72fm+qTEt+D9Mhio05gOdUq7zXbpopLTNK5WnEoXPgQspqRZO2Sdrx2e/pF5ZClaaMxuhpv9ha
ewmWVowlPw9K1z2iR242NY8HumGb3rt9eUKAA/mGcO+pxoBsX++W5VUmxPw8RtM3OA5HFf5v//KP
l4w4v7+NujwssQqwPS5T98I4T8oNox0lhE996bt8qXRH4yLMd/LK6bBjUc1gfZJu6Iqt5fjGZpVU
4X755hL21Znua2fAu8JXcGr0hCwpYlaYY/MBW2XuP/nJxTObBS8A10Ed6uTb7MLlZH2ZV73deGN1
qrGodNfA+if+1RKzly0KjWKelvQwxfle4stqq5T1frn521jCPW6qdDjHGJ2wyZWnXVTLJXCVltNy
ayRkfGnUkbL3EnCofniRnaN4LJAWZoogYGkdOR0Ui9vbrcRs8XDO4JrzjS4SuzRMWxp/CWwdesAy
2o3LYcHR1WQdJPIhPAcKm3JSdIGXHlMa65L4JjmkyTRjajCLAS/8/bjtQjTwWfjiD9S74YvrHkJn
IEbBRNp+hiBj+AY8CC1+gk8vyQUtlzH1ML7Zu8Z4HjsvYkiK0HRtMa/qdUZM6H2KxOSKuiX5sW37
fhpZsh/zldgmH3aYs+Q+q5gf8RLAvj0ADve38dD5L0Nu9qs56L/3jOyHnEXYNrNpehjbNLplSojH
rNMvcI7zCjXa5yWb9xfMQMYFSQXmD+PWsnMbdXFFWCJfO7KmVerDY0gu4RsCnsyd79GxZEPODxbp
dkeydxzrjeZpFbtEnHRixgKjqmsRm4WfaKf4DaxeWiStpgOYpXG/66JM1Zot0dGtu0ISn3nbu23A
frjsFYBu9m7ho11qTKQe8CEmMAGeYlYMKeBIOMCGNerC5SpfiPdk0vidAjKV06wH+Ha04/vsj/m1
7Ede9dsIDzocORVZJjIhznQcDr0Zxc3e/mjtm/DM3AA4nYN46q8BstgN5/Nail1H5z2QKJrDuP1B
yeA+usT5Ne5jLqWM00eP0uSR9tSLijTs1oO/zBqXT2QFXLbewTwvNxBIkvGYBdRrWIy+Ln6x6bCi
HYqg1S3BpBNN4ipmiXfbD2JtuBZzGYj2ycqof8i28Sv8lfMf6Bd/xJPDeYmdqBhkyq60yYOyA+NZ
r9LQI+WiP7JQdAcg7+WYeW48DH4oakYMREj7pq8Mev9XC1fTkZD5OdaDbGAAkV9h4sq/G/T0BS6x
L14gIgSM87HZOKb88yiDksyuafaF5BizhcdAXKIczprVo+xVLynSWtpu2szRSn+/RqfMFiPbUCf7
garQ8iCFWrfxFcwcdqPUpMFx7EJ7i1b7VK+e8gFE5bAX+a72cw9VP24xDBvVtdEzBbhoyBp82/YN
AHiX/PuwmeBac3+/G/2NXy9m949Gb7rp5YC9JBswPc34WA8QQkIQ4r47H6R16JblwDgjZS5G6NJM
l76lLJmuHEitRsaue9qmlh4cpu0K7RN3w1PzikDq9kHC/qjntuoHBG7uWP8HhhnGEqT4+jXguZDF
KFha4hMVBYqjtlmC/hXSB5ACDD7z1I/kScdRVGXc5LYK13g5Wt5joUfoxZSzi+VX2g14iolcsEfR
PLqi+SSANZbtJss1LxMWuDrbM3u1Bll7bbrFPmdjYM42ptMhJllXhunUN0OKSSngma0RXrCVcNhr
r8geulO327UIl2krVeK6sg3atsHgOCqBXokcAn+H12XjuUkHuX2nbp5rR4ZsKfIxVF7Z52jlw/u4
HarAMjSLEbr4gV5MzFmRoTl+L/KENWbKhjM3bsbmuiDkMvaCekyGqeaJJw4WW3M9Eb7cd2oNGyrD
tBm6YXxtbd/fSJaoa+wA2/OkpvWM/PEZn3firjrZW10QGE4cpSPkns42+NJ3MqjFFA9X3Lr8AcIm
fb9aktV5z9MH2kpZY8O03ykA0INp/awRIX2Lvcg8YtcF0MNkwDFlc1550QzHh2Gfh0fd7h3ogdmv
gpYQHHVoPhIv2scT4iD0h4/4tOsdiOcxbWHFWGYTNUdsY9k9HUd5bL0YZRFR+fSdEaIrjOxn2Oc3
VY2TCku42CeljNqsBHAy9TznL2m0w+10G4fa213yoON9e105Ge86WMkV29z1jdAmLtyYEMC2LnrS
ff8CX6KsoBlXJY76Dvbr+YRSdFS1n7TDAz6cn4yN2QMu8r6vKQKVEhxdehU/xBK8DNZ7wnt1qogG
6eBLNgwlCq2pyFf1xZkogp2njc55zz4ymevTLhkvt81jB9Fy08Seaw89lFgnndm1GYd1qT2dD2WX
kLGifr80fWe663yL3AHAeS8Du/LC5dqVaSjNYRyEOQlHIlVozeBcuEYLUnBIcIiF+7XFia3GFX6i
KNTScmY9xMsE0uU+M1l1Wfkloin2Y5KtqppE1j4zVCdAup6ptoXsTQtpJius7/QvRbZ0g4OCHR+W
mS+3aA3hpJs3NpyR5kcqC5EPKbfExg9e4m+VSGEOZXMNgVLIlocNR8YP6RzItozD37TfMOO9oxzw
I+NwV8OMbxKlX4Iio3A29/rLG5oPQ6LdeRNALP7sJQdEk0ZXMgvVEZ524rya8NfOGD/SxLUlnycM
gW4UR4nh+oP6o1e7FK/TxBN+JFzHN9gDtKe0D4LSc8l9bDDru6fDcEBx+UMSTOis2sjaGjO/T5i7
K/pp9xpEGNESkTzJzdKy6Nu+++xEhl5UM8YPcs+7Yx7WNM/WVpbAo65e8ta+MpHNwJZ5+KBlmyPZ
Pfpmt06fMKEdFQNbk1JL+pHu6lVMyP4pLnzLVax3ceLxbOsobEnDk/aLCKLhLGkr7sM+CWuRBd/9
aHpKF2EBnubtOAfZ2yAoVAs0tgclVVah2gpLoVRcjmyHLiRiwBmKtyflxyAnxNCXQQbEt8zApaQV
cVJ0A8qyfJ1oNXMxXOOcs6d+ksErIJOrfKgAF/Rk81sXuuG6J8jaGntlS5q5rDDpPL719PLghT+U
Pu1+gdj6Nu5zD1ONrKUV3AXg8USDqFmwTwH/wgHTi/Czm8JGSSdvLySO3KLbhwn9UCWbhCfuuLnI
oURe87eWRq8+hYdDvon5ekMOCzgA+LXk6dpdm5Ti1hTSoXvjWvg57wCIATzSV8dOGQv3VxEIFNww
DUIFoYMJ8w4E+tdQbByngpAtVpvDDHZObfChjcAp3nm00vncgbagXcGhFwFw3tL3dfKxceNZHnjo
hbVTLWQFiqaVjvFKnQfbWk+M84Hlqi8IW9NTZ8iCqwK0I/EGX5yM1BmMjSw96gXFbHly26Vbdm7n
FHN9ae6ixsTmG3ygUKJ75LgTHwdANlr4bLAQ+C7LrlW/0rDYubc1UAfk5eqF7XvXY18ZtgxNkMl1
B39Wy8Hze/9rIB0iNpfkMpjtsyYPFvad9cQdbJyYU2qwE4V0DypMyiGpgdl3oER6z2Ad2dAI+w3r
eoRnCrlcbaHubzFFjhJwX+DLo1Z+TIPpHXB8fEDuk3dIpiz/uQVuRNESZf73/XImejkbYReLOf68
Hy8HjegAr1bb/QRAJmXilCgHLJ1aERafQXL47yieFvCHiyy13YdDm1L1PmKbGCHmGC4rXK8nCJ+i
sBgDnbBCGXeH5LG+XuOcHocRFnu+ivqK8Di5Gfd4rWHx2CGvWS2nuTXiaqKaQOizBcfIR1oER1Rs
4zsii7xL3qMZWT4BbLwKD+oFMIqAzloN9RyM63EIYLeN6oo3E3ggpBgIAHOpAjRc+w+PbaivYS7G
8NdDkc9WN2jrt8Cm8Gu8vWQ2qmj+uYN/LCZ/1pWjYVSqSfbHITKslm4+dXMvD1AT7VMp4xgBrH5n
XYgd2oFBxDi6e+r8TRYri/i1pGyucNLGjdeuYORSn4KyDvya+Chu0K0iV53KsyM1OH3lpV4N8L1f
RRvSnsROlqYLpqkMgk6WkUi/hCO8VArTZ3G9sDl6wjSHvh0xP9mkQQiraSQ4dydDJG57D8kpjvOl
uGgSGw2JE2yse+XqDenjzRqh8CIhPbM4Gqt2S4NyoutLok+T7YoMVk/lpBj6W+COxhNlSf62WruD
zmfxE9vWtZQp6WtPpO5pY4p4YJShht5D1jZ7jLTvbsRWkYcMNMslFHwPsusEx+H9tPc9KpIFoHgh
4hamV3EJi3LT8KFtseIX7xzkI5zuemD/PKTfIK0ZS/jdpD+GHawXyM/7kODwmmbQU8BYl2SjyTuH
OwtLFLq3PCauxvHxI5ZBCFMKhyWTa4wVcxaPbdmFYt8gREdbZGtnd9eHCnSREjtku0MC0tuTqsbm
a7tKgvgpfJBXh3BQ8DAAGwoaMc9QrSB2EyRbW3fzkpc7YpyOeQQKZ6dGN+G002o10d5gajw4+v8D
Kwfqgy2lYHddtB4RWSWuugTGMz4LPTwwR4rIZe7ceRkr2sGKCvxMcrPmwXg24dDf9hnpD5HZ9hMQ
wU8cu2ERo2A6sYS8gm/ZzvCshTHGvCiQg9Y0chV7uWUOR97CRENmt5V64fO9bFd7RDsK6TKbOm+D
hiSKCIMjYBgv1MkzehIcIwHM/8H3mJ49ku0lSIHggHxMVBjRmudfUzO6b8PO+S8hs6XWQOqgONPo
fZynvcYpaUrVClGFzvklM3w8gXAbzqud30S8kyrz2WvLs+8cFOdxyQDT962zRdDLuRYwDzqMoJiv
IUpSWGHa3PdkkKxc1iS9nYAD4BoZxmebRN+cJnOjOCLmwc1E1zScFGhcC7ed0dxSszXD4MBFeRRV
qtbu2mt7HIOOG4o6mxHeVdnGXekSDCeEjKQgbrauSvrZVsm6dnsVJ5NcGgtVZwHfB8MrvvbheRVu
rFM7bDX0cg7GVGqu7NLjkO/M9ujH6GKExj6NS/Yc7rDTTDNwB1atMfg5nVSds98038wNHma8H/q8
3Q+ogIEODENoRGT2esQEwXkc2I9xvfhxWnAEWIXjh7PLd2PByYYY26xwTPFmT60oc5ptYE1GdeKD
l1SjaWUjVWePLXyYDtoj/W2yoQosgOfomzesW7Vt63YLT8MWW7SHwxl4H6xcCj4rWPLvsJd8xg6Z
Vq3NwvNkOWA7Y7mHOhPhFmjqo78iARGxc/Xe9UqX+DokipyXaA6AlO34asZw6tAn2DcwidhK6wVs
o8AqDA3YNVS79zkNEYWG0VbTdEm+3E6byK9AdKL+hotT97iDZYa0hHZlBjL8YYn7ruwhFWNNBth8
qSX6x9iN4Y9oCYN3byHBc9wRzlHFpcN6yEKYBM9MeU2XGdighnsbn3aztDd5KrwQuZduuYHu0pSr
XaLDxWcJWTReAnyvDFAQwFkjejGj1RTxA5ij7bhDGITV2/NqdAhWg/4FoLuX8qsMcpRVmUaJqmGp
0qZgTp2P0hGMjJUH6ILAcfVBz24SQ4DJsiUWJyqRfrPFwdPstd7HBFXIPaX2jPcGujDLB1MTT2UH
NdBOgoLN+W0GPAdD3/YLDzUqAZQmt+hK8sLMlNxRrXkFxcLPAETnMwb5QX6Geq5MLnKcd1mAqmZu
3ziHZBcuTmgpAijedcbTlQfqo3FjHN+MacgONui7d5Wo7H1MlKZQuRhGa/RolkqB84qLXO8cfLij
0wmRB/kXjCP41Wjhn3wBX2jiEGMVqrh1UqdMO9CpJGX8wYP9EWqRTIyHNDdegQ1lLWNQpD+yVHq8
iXU/wvFSx1fB3MVln+JciYFesQEopOVho7gQcnF8LXTKD6MgMMocOcOfGdj7M5RbI2rQ3l9B06I3
VjiG7mw6jKRy0vyMrdcfrcInJlsVv6VqXZ+6qJvOOvTk0dfehi4iBb8Xpf0HRXLGDUGkZA1xIopa
MBiHeRlRTMN2ayYF373gGDMRABBHQwveo+34CVUWP0ZUitfV38NnaTYVlDjBFzhHiq199NCmuzbW
CqQMr9l+SoaOwSukT58Uiedvcu5jXY3ZpBsTghQf9No/7+MSvOpIdWhbjBsMXylF+zUAUmuPPag9
HKlaNpG0jwPl5jzkrC03ovFZw7zjGnR58qjg+Yd2AXyUCsaQKAa6FnU2R47Z0FN7Ip16mwgVJURd
a5nOe9K4AFlnYdDTpkvBJHndFpRu6+C4l4vgS7qS7YroNH1GFP36PEs6oc6PZbVsPq2QmNvdQMGx
nPOdve0KtW1gNXgupeb014KK47zlMLXzPDXALDzdvI/WmfZh7nx3NimJqrmPvoNaDY4ZJ+Lgsgnf
UYo2/OIRTG9scRetNRpDK8pEnLA0Igky+7JfaepSNFGHYTsLdItQ3MOAlK0mLSw0pGXLvY8s5R7o
bd1fB+nS3Yh9sNczFkbtNKBSNKrFP4w8QEqZjAdMk1nYgr311seUla/t/IF+3CyLSZm9klKA73Hi
WQrKHjcK48J1mwU/29mzT55Kt0cPG6+qEbQGNAm2BV/Hha97YUOc/dpgqXlIe++xHbhEZc2yrvbl
NB6jJSJH1m4/p5D+skFCb4LcOYyWYjCwSOmIRpTtjS2ADqdGgQWsEcQrauvg1ntAN0/9gK2UPHGx
BseeTSFMlgHnUMZy9P2mSfNHhznGOusz2OhrEdtbeOHisIHAA3KRcTMnUFoT+pkJ/MLYNvFaQNHw
0w7D+JjDXfwNmRzq68ZS7Z06UBWs4E6gy+FvCFs124Z6NJxMMtdoTYXPe94ixwduhgBPmRkC7yzi
lWvUAWl/HrYxeYrGGcaKWGAHgDzQgBqDZ7i7fMou5sapgyReo4Q7tRoZA0UfCX0O58j70FKpRqt4
v8sHQLVqaqP1rZMabUEtwrRaW95mRcz9cCng2Ls/o5z2D5RY+YKQz/QgqGp/LSG2ey4BLDNNM3T4
YnQHWTtAqzAhN8r43weeH730S9ChH4cC722Tj95GboFayhVHxsvkYRNybfvCdwUCTfAvLIdtZWLn
F5DqNUYgK5wmJQnbjyADWLaJV4gNVkHJQgqH36tYY40qVVH3RFLuDqtCc4u6br2CaEEgD3xCS6hA
iZThIGKkGi/FOhCquuEex3KfyG00q2uexM/JAuYKEMi29lfsQ3Jn0GcIA7Dzl47FRK8ngReA7HH+
w86oUMfZfWFjsA4F5VPGK8e66PrydbEGVXcAJKfab0hI5w/z0qkfso9nMCVtBreMYEu/xKJTTUQm
owrY7HwHC7ZdQ2PvQ0zQberRrZDPlEbtsDaTFkV/y7r05OtAf2CfS5p87cJf2AkC5IOjXdU1KTQQ
czl0wAPtqsV5N6EQJUpuPdbeOKVQJkzoL6glmO51Hw3fe5PuWaOto18V4f7jts0csjFYw8XtPgeo
Scz/4+68lhtHtjX9Qhs74M0tSJAUQblSlVTSDUIqA+89nn4+aPecLUIcMqrO3UR0dER3dWspE2lW
rvUbZKvVsd+acZisJos3sm/Jk5NpdfHVyuLsBe0DhdxQGr7E4iRTdyH/G1PRd0qvk50hM0l5Ryv6
NvkeoBqRrvNe1Jr8LhXpHYGQlb+XVM2lVVMP+r3kFb9HqxA3Qqr12yTL+rtIRVgkEQfjJbB6P1gP
qhzS+MsxArEpKbXfprEW7hR9ap6Dwat/CVzWW3OMh11k0t+hy5rsOzAY1EYrGuY6XGuh672H3DcC
DhXQBHvy6/olV7Bus0dyrCcuGmEdqFH/IMfiHngzjRkg9AWNkHWG6egPEWCFzdWBobUXy+kmpdL8
nFuJ0jqRr7bxOtdSXGMtyfslxFN31TfD5OiUYA5DVGR3Pt/qSy9Eo0GbJGu+RJqQrv1g8G+iSO9W
WmIom6wwYscyx9EpCnNc58gE2IHWhCstH0xgO7pvR1puPJma91ZOarBvxUZ9AH+Io7Lk04bgeKuH
xolD+pF2a4QKLy7Do4INEl8aN6Qq1beG9/K+M8VkRTW6LGlJkUXbZlMdpl4P7L7R38wxmtyUltoa
sIX0oMayTFfIGihPBdGg0CHjnotyefoaUZUBlTrci2LJTgtqwQ3gADznhRDxXwiv1LWNLQ2772o0
dNuhzlSKNqaVkIHkET9ImUhb61aHt614L/w0Yd94qn7FBtVDR+OVypN00ta034JdyQohdSwEiiex
kdDNH+AKXU19Vdvp1Ef7MpjSH5pM8yIYebqgBT4K4yrIlX7POabslcQH5BpOrWvSJpO/0AOUf5ty
PT1LRiL3oNOCfi2ARnAiaWrWEQWvN2oAAZMZAQcMM4/k2DQj06FclPu7sfenuzilam1nINRnk6rB
XEFI8m80mZsSnISl0YguakeqtcHNKkNAoVoTp3XItrqq+lByRYtcYRybYa3ktURBI1IrZqJKNoYu
PoeDLK5AM+N7YQXCDZiuzhY9Plar7evev/Zl7960BtUxPMiNvnVN77imml6Zd1I4NjACBu9+GBPx
YaiaPmTxifIrhlsyjy8gC93Y1JodCvpaIb0BTIQOhBykhqsoYKBWdTBqOJSZ6VbtsEGOqCHc+15j
qXblS96bHIrFd2As2iYA37YLhCY8KJksPOCoPKmbUhzkKyVvtO+dp4GXoY6zj/jmK83MeEviDy/f
T03Z7GOW+yHwh+init1PagtpbdqQY+qbsOO8tsGuqZ5dUS+rd406TdHKGAwZ+qPX3hgxdVdjLHyn
VgFn3UH5ew1iSy0P4sS54w1BfzOC216lcjkB0VA5/v2KQqYWJOXByHV/rdIyJPvO2vjVKIeMepQg
eeoKyR/Faask/prju3qA+S+81jJdP0XuASL1wCESyfK3UzBw9MsdMISu9A8DkCTNZpXReKnLrS+A
MSt4gN+iPhYcJlGrKMFMYmNrUoKu6YiOJR2c22KcSPnMqCDdMX4lPZ1xuRq96y5XTV6gAOd60E1a
vGqDtt2JRm398kpZDBw5Cb19005pf2cZof/cGoXuO4nW6XsZj99kPU4VR28bRq+e3iksVQA7K675
rl5VdTnuUKuV1tS6aMpLuXavplO6akUZz62qa9e1nod31pgNe2WSvJ0WF/oPZeTpZAPAyr4Dtcrs
Ti5JbdGaXEks+FUCfRxUSO3/GjTPLHZNBXwwCXr/RwZiYSuGqfUV3cb+RzMV6T0tAB7HY55kvE7R
WNznedmskEEwHEBwU4nOdZ4mq5iPBt7HAEsx+gZwksj6WQm6sKPviVWu0oxXWSBJ2yDwfss6oOTc
b5S1JFLKoiPFLTPOrKRgXIlJg4jyTMAwiqy/aaww2SUZmwbOR78CabgVEC5ycqkbN6ZcpraqRj6V
3jF68Dv866eJskIPzgqQgRmVdpoDpGtMX3Oi2Mt+KmEc7oMCElivQnkCk4X/ErQSQFBm6EOD6kBl
AA9agWTiXlaFVt1AoxqeJksLXR15FKoKMBE2SeBPh85HMT8YCmmrj6OsgliM2qtKjMRuA9g3fUsT
Enpx4ilrp1kgv5aDwNMEwNaKrBhUVlZFB09VoO32+X05iOrOKt+BLlr1YKRp+JDXkfgNthhvhzhV
NvJoWD+EQPqVmyx5se0a1FyVlptabhy/pRpJqaz1n+rBE+/kIW13kijkrwPp2E2XGcYVnf3kEMF5
XctmI8Yrk5N8X1gpy10DZ23nje6Hq9Lwk4dxCMx9V7I41rQTNNkuRrm5zlq0JyOLGpfvIx8rl+a4
+5eO5XxbFBgFq/KQ76QBXamOLjsWBn59pTWkr97Ud6t/RZQAfXlsIMLqpR/YuiZUO8UYqfAlarw1
a0F18bEEidUZjWs0nDOGYCG2EfGcCOlDhKt/AQQO0wI9k5uhCWonSjv/MGt/UAaV9JUwdopj9RRz
wcyJ+yaaSjurswGVsr6zswkgTy+M1U2bleZGluLB1epAIFlUe4H/kpXwYLSjtpbUaPxKvTlxwjQa
n/4VlV7V03AF824oX6VZGEdP9e808NN1UejmemrJULyuKr6BES2vTEtKVoIZBQ8+fcoNbxjeT2pD
+8bzmpU/+O1blOFqmGhifEnw8DNmHq1qAzol6YwBQHCBmc/UqRxaM6L0X5h7U42+afUQr2mAX0km
HIgBsgSQzeqCa/D8U4+R+pR+4YAZaGxKPM9mdsIHBmeA31CPS5vOJfijUPbD+PU86eAzRB4Bbh0G
Eb5fiLAthbdE7j0zkgLjpkWtZkjMA8+cF3WQrs6H+Uyi0C1UV1DX0gE/qEu1yMHzSqtvDBg3LKkx
lHG+BJZE49O7gMX/PB4Czao7pgoNBmb48XwNRjMIHJXVbSUe2vKqtO6TS8Iq7ya9x98E3iE+C3D0
TQle5UK/IULxoFTrfuY/0+cB69I2L1R8dx0pXpVQXZuxH7pTxKLta9WGPqxPOyBxtOBLXuEqXGR2
6Yt3lh/wehlxxwTQV9xbJbj3LnELnmgtb0cEpg9BEa6z6W2seRiUh84DLmE8Dp1u+wqinlOzomZ7
3QNEnMR9DMaYojVN2NYBXQDOHIYn+GnKjDsDPRbA/zzGjAvELenzAp1JmBD7sHARmfHFZMA/Q292
iOJbPZe2ldzspbayU0BOYf9sTf02R66hTFQ7Dp9xztyOBewxVdxkl+z/Pm9Pfg8YGBhc8F2UJRsO
pqkpgPoObytwFpP0IzPDdV+Krh5nayPIV/HUXxAtOrWmoRXDFjcNyTSW9K6OKlmbjVJ1K1NEAAkg
ZU5Y5509o1+3FcCtCwyvz9qksPBUA2XBWZ9bQ1zheG3zmvE6sbLCW1XklpbSzTDdhIWybalhmEW9
mwRvo8fFylON6xZ5rfNb+DPFZY6OWqhCUoP6yvwBPpxESagY3mRo0W2TRWteJquEbi0441XBUy4E
sXM+3Pv0He0yelsSgwWZA8ELKuxxPM3j8ZprRner3FbKyrIFGwPwVbIJVuW22YWr6Ma/4w3pFDvs
HjflJl0LV8bP/MJ5csKBxELmwcKFVUOYA8GD418jmOi8UsDCwXqd3GkHqVhXz/223pDBVo/Do+k2
vxD7/hI4wbfzE/BZWG2WtzBk9pSo0CReUtrjsUnlnMLFTe4ID9JG2yhrfUVJcePbv8B9rKZ773uw
i+zgPrhAD/vkDwctGEAsws5oL8z6MQviVNMUTRVkNWTC++zK3I6PmhvcwhnYGffp12pf7Y27SzfE
54mGQGvywU34pihnLtWkMZJTkibn5BZflNb2vxib2h7e0q3P4/HN/9ofhG3gymv/Ybxk6Ph5ZWO0
w7oGG45vDspMx584bjSVVI6jw6y/9P0XA0uJrugctaHo8OfMu+NYC6KYZiJnrZZhcAvsTqkb0O8/
LaxXC/0JFMAqrZ8uLKJ5eR7tIv043mLXUpFKRCpQwW1LJ7qleaVNMKKA6kI52QYVL0JkVz11sgc/
XAf+q+X/55T8x2Pp7j+xFm5Oi3/8/83cSYLOTt7x/zZ32ravmb90d/rn//rH3Uky/q2gXIB+EioS
fCIotP+4O4nWv1GqRVAN2Tj235xd/OPuJGv/JgFEPJxGEjRDiLz/4+4ki//m6aOhjMW/llRZM/83
7k6qrMCOni3pLV1WPvEmu4KMdhSVzs2piirK9C3EtrMXjUuWJ8tkbRlnccRnKItGihT0bkiJS5oO
YnVrFt8/zPw/y++jxc5yc7/HsICzzk4dlqjOv8OHa0sb0ZNLxnFwk8DVQKfncogT8bcxkmin3Z+P
9Xk8qkR+O6ulIt8gGosLGlB4WcseGuFoRthl8iMpOJ1V/0IesMy4cJU4irK4kbgUSsC9LVHMxuUf
tqYvO+cHcjIEbB4ayQpLcKn5CxEtkorQk12PRRA0w8Frhgvf5XSI2cKMHw+7epGog3GXKAd3ikv7
TVIrCobKhXn6/OWZJy6U/xth8TXo7EdVPwkMIq5imgXxVZeNPyikOjBz9oIifT0/act88P27vF+Z
eH9QcVtcmrVI7U6kFO8qwMQ3WDv598pQq04LR5dkHRPn8/FOjQ+zpdmuxWLJLbU7ijTwfaExJNcP
Z2jTd7Om71TVwLdhgcl/mu3Oo+NQgvlPbjALThzvI0ku85C2jOKqWKh4Y+8IHhhg4zer5MJ3O7WL
PkZaqAvAyo1rc1Jkl5ckWM23oYMim2rr87N3IcpStlbJypCutSa7EVyXMhn3cVV/zak2nA9zalF8
GMzSjEPLYKUgOCW7YHcphu1jqotCthVQCjof6FPOtvhA6uJYqAPYRchbAyiCkDeWpVNAamzAQcYJ
yHAK9xkc1tzst5rhDskvcXqi/831/90s4wuv/VN7++OglzuhH7VGyHWZfoq3lsAJF3RMzw/3Uoj5
zz8e6w3cCKVXJXjvpkWRDoy219fJXxzoHwcyL6IPUdowT+AXqjJk1y+W9ZKJbx6MyPMjObUQLXQ7
JFUT0a/SF98trLu+SZuBFRKJr3E2PI9xcMsufPyLMPqs9oAUNofGYv9GwKrrVKGpNfBk60bofMDr
QPFe+C4nDiW0OLAWIHnhXFrKn8e+GIZW4xtup/6AWLWqpBh2/U6KJicHVHZ+TCcWAdmJwayR9qDE
tVwEPVVeNBl0F1aELelf/frCEXvi26BGo+poV5BVmUvxuQYdUFkbLdmVfGeE5a2Gh5jXwflRXAqy
OO88LUPpWJMVt6n3pUjfBCPXprGc81FOfZjZ90jGBJfltlTYydWCwtikqW5eeWt92NVR6XTpr2B4
Ey4ughOHnjIrwUoUZEiVl0VFr0uk3E9lw81p7VVgcqxsG+j0JL+dH9OlOIuZm2bBBUPyTbdv3hKs
LYHoTIVB9ffufJwTX4j7FUlLEmtjTu6OjwEqsDX42hA5hAhSK+IomLLLF634TowGjT70SrA6Quxx
+YXgqdT8Ckp4kL1DnA521z/KiWnrgIHOD+fEtmEgCrJp7xVZcZEYpdTKaYP0IfSLEVansVIU/8v5
EJ+ksbiNeEgrlGH5m0zefTxlTdvoUPg5n4UhXpXZD9UC3zvlV6H02wzFbcGZYKDO0MbP5wOfWOZH
cedP+eHEpjegCWrfk6ZM/nrow5s0eJV9aq/ytlRezsc6OY9ULXhc0BNgOo9j1QOKo/2g6+6ADil3
3PQVzvKfSpb/ZyL/G2Qe8IcBNVajg3A0dDeO1ZWUwdKWfyf9c6bnf7MqPoxmscgH2tpKZCYK9PHk
gSN8N8Xi9/MTdmofoQCHYiutFFNcZsiDMaBMSi7r+pUquJgUxPumC3QHmZ7hQt/kUqjF+mMPAztI
IIwqMPnkcJ8oxWoCdnV+QCdXAOVvkaclXixLZ0bR8Ou+iXPFpSt4q3JAiAk40v9VDGXxUIrTQjTj
UlTdrkc4ZdxqcXUhwsk9899RKIvzIMpHszMqQ3GHILMnL0Pa6kHunifpXg4y5/xoTh5yH2LJx8u5
lkojaMUO4kr1fQx9ZEzAgIU/YnN3Ps6FL7O0vJWKChRgwqVKV/xxqAoHwZtLdcN5R3ysrc1bE8NC
2E+8wjA9WMwbBNuEezrQXbMLfyZ+eOdBKLJDrbqKR+OqqqcrKvEXRP/mK+1czMX8QeDh/Z+SkUyj
9BQ1AAOSovvZmRFAtnwD7PdabNtrsLGXcq1TG0pBF52VbkoyBkfHHy4WU0h2bW+4sRJcW4Ap0Py9
V9r+L9bHxzDzr/HhuCtAB9XIS5kuTbMnKa1u/LwAP6kEm6GTLsQ6+f3QEEXL2UDf873P9yFWrMAF
LhGrcsEt8UYZrH1QSU9oZsBZTvZar/h22vfe+vzKPLUD0FT8n6iLpKUa0rqGPMFu8zoH8jC5Xo+q
kbct8re/iIQ0Pwq19IvwuzieSzFto65TOdFjMbNV/clilH7/XSyHCwfIySHRAcOVzyLhXuoBAo0C
BgF30rWs4QbfosrWoGKZqbUqe+/q/KBObWySfroSNPuo2i8GJQSAwRF10V2BXKynlSpL44XhnFrq
aNfyskClGXnUxb7GI3bMcrU2XIT4HB9W3zSDawv/wkI4dex+DLPYygLKBkKdBMhNz9or8q0AFbDn
zV6gFmOFP/582ubaDWVQXLywIT1eCwqqR5leNMHBLB/bWrUl5VJZ8tSs8UlmXUHKQ5RajyMUOZ2k
Kqlpvua3pYWPXLXv8mZzfhinVppOKxevP6TA6RUdB0H9YeiSjGfYTD6fJwxE/WoWYkijv8hVPkaa
D48PhwOcYMMze7Lx0AfFVD4hgG3DjT0/nFMnEBqM+GxRqfzcU+3lFDiZZEWHToaKFd/k+krR3AGY
dUVT3x8uLIITs8crRqFhzeOcIuX85x/GJKoorEyAHA+G4hiAUP380CYvGR2g88M6sRQQlmQH4S5h
wFFdzB06P3oqVU18sJp9rqIzFHxRoYz9aRAcqumFiPg60ZFeml01ZZSgMSCkB8PYAje3+zZblTT9
/yKKRVWXTg1ztuxCS5M/yQUCRIew+VKB94FAOTa/z8c48VianQktC5Fu2i04QBx/FxIV4P1lmB20
qIMlIYmjgRekFrh1n3VvqRybezEqoBppcfeoiMmwFzrByi9M6OfVcfxbLFZHJPsT5NYpAz1RcT5M
q9BP1rXMIV4+nB/w5zMczW6SQNyJQDXRdj0eb4ZiRQy9kfWhANHBxFWsje35EJ8PV5OTWwOvwB0x
60AfhxhgZk4iBeuDDykSPMUWcul6aDaigQR6PG3OR/u84IlGaUWb1yLlXOU4Glh7STUEiWiQaHJh
P/XPUXNhJZ74PLOKKUwRFffOT8WuUUklLwSue0gzN61evRLGBCI23qWK9YmxEGc+lFTRMtR3vf+P
hwSFyjgWiTMgA2f6Dw3s6QGFh/MzduL74PepM13oB/MmXGRBsWINCPl58SErgttkapzeFJ4Ls9x6
/vhi1JfUkU+suI/hlsVx0KyGH/SEK0ZhXfYIuOkyPcfzYzr1hciMFZWOFtfgEhc2DXUBF8xMDpRX
kWp6Sjr88Ipn4ZIv2+c3AGAUzj5CUMb5hMSJiymYJo/VJgI3D36H2KSpQrDulXbdms3Ka0x6TrFz
fnAnZlBTNfTo2U6YQZqLDeVNDbo0sUXQfl3DC0WO6sICP7EkNOw36F7rkDyQAT/eRDl8YCWSvfQw
eJs+ALzq1baYP/ejbqtQS88P58Qcfgz2uf0TANMb/OyQ8pzmHEHI6qbyH0dEKAFpr0Lpu8V0no95
Yn2AMKGFRotYo0W/yJCMum0QASJmmQe20N1MSWgHqdsJv87HOXWfkILNdl+U4rlYFpnlBFFDj3S+
Vd3Bxo6qPHSjxodJU8C4fDCMMX1UOz1yyiqL3jRIDzdTPSoXFsyJc8TimQN8a0Y+gJg9/pxQsXzL
9BpEXqRg1YAPM7Jf8p86Dal0dww8BTSTfYfJ1WJKK1UrqtRPsoNR1WvVfOwM0H7t1fn5/JylEQSj
YtIMg3hLAwMp1nsxnMz00NWJI8AX8v2dqhR27ys438ClQh7tfMRTX/Ao5GK3GaWp+3U5T178whzu
Aki9oyCs67RbGcr9KEubIESvwqwvRJ5/8HF9YR4rTiG8sUA7L0v31VwA93u4x015LyX3dfzl/MhO
7AF+/gx4AZPBJp///MPtknQw71KVn590mWPJidPUvyGQbIQiubDDPyFT57XBZTWvEP6iRHociqK9
mIdxkR0wVbdhs2wlseY8Fm50MPIAq2mMZte15tlm971FGDMCbaYZ6EuFF+66UzvBnJu8ZKms1eVO
KIdOwGhgzA7y8OJ7h1w6GNOFh8QnbOj7YHkU4feGEQ+GFMeDhZKKJFbVZodBejQ0DG5F3YFdvmkF
UMQSphsqOqYTeV2YvKbDtDv/VT+PEOQRquhg1Xn+c60fR4+VSDK8iqNb6lWH1vojn/O6rYKn82E+
3xBzGDp6YJxQ/l8K/sc6lNAOPNvBSxw4JI7SpesQkdvU2mJicqHSdinYIqeL1UKV05xgVo4YDIBH
tLfAUe8SdHuT5pJU/ed9QbtMoYQiKVwP4nLfIWKb9nrO3aCgSaCOig0FBL7vADvq8fwknvpWoGJ4
n8lzcrzE9oya1E/Ia2WHQEcccRJtiNOO3F1yL/t8kMz9v/+GWSxIKdAYTq5lBzGbDTbIKfdNagp3
5wcjLc9mnU4mFhS8XDAOkT+1tU0V/c3RK9T9JOXTI9qh0way3E6Xw4ZkfIpcuDHRFwhU5OMhUg12
o4sVBEG4rWM07qasLA5VoUjrFB5qaGNVjch3Vs3cIiVsL1lYLifl/bflPpxbVJyBxiLFSUa/NhAX
0PcZlNNNJkjGE7633oUzdvmFF1GWecagolUAuEvf13k1rYIgHzcWmsBfBKWrLuzIE6HoV84EEhIb
BbT28cZPw76N29KL3KrgsTC061T/pf9x04ABgYMk7wRUBRTamLfqh0ujQhi3SFDeoZA57qidBlg3
C+hSmAEkQSG9ZFax3Ivv4Xg6UhEGZM+j/DicIhYeJgSDsNfi+mvVI/SvefG93Og/qsnwL1xT766O
H2/c92gYcwHK4FCTtEW0oh0nTwtLfR+nen0v5kGzQ/ZVXSWhXB5k/Ks3rZ9lV21s+DLnUG+tm6Ic
VpZQ+Ju60+W11mQQ/Bordwe/1tYRxnV8hqJ36kauUCuLNTuC3rVqJiGEcKI238/vwVNr4D07krlU
RPKw4+liYFCu0JNzudZju1SD2yhuv6S9cSENO7F5aCSThf0TZ/7zD6tgTGHAla0Vum2tfe9jfRcX
2oUz/8RpIr8nJ2goy7N95XEIHXnBAh5s5AZZdjeVhhO15k2DDlDjjV8bzd/kRnSBQHNy9sDkzHgJ
uvLLAtM0hYUlojTootOS7GWtRs4KIbD1OAzthc06r6TlSpvd4YHnaNTmlh9KHTSKSMUQuXX2c0Ah
WVVLW4yx7BGfQrNan18VJ7/Wh2CLrzWZsxIMUp3uYPr59ynPDKdGiWD3p1HI/dmqs6XiTMlaRGmV
qbByRJfcerwyhOem+vnnP9+CTDRTXvBUWr56pwqZNdWrc3cU8u6hx0XjhaTjUv/k81xhI6YAMWL/
i5gKzsvyw8qmqJ17uRgW7oQYsdQONCuVC8fMO0/l+OMfx1hcPUJqIRSVFLmb++icrLAJKGDh1+0d
Bc4BDb9W9X+nee2h6ogY4C3eIzgphFGFF3uWh2uArK9ZP5S/m76yXFlXCxpyQ+aiqOdfjYluIilb
o6M9xN7G8NAeEOXIQFU0aZxcsETXm3T4hZGGuUVtxrntSfr4rcx8FDzrTrwVK99zjCDFKXFsM17i
krpRBMS0tMEQAluWS+2bKVXKdV1FtAMzQXQQt8q2E1q4awmJ7a++0QtvZambjlGG7Y0/IJWZD33u
JEE5Xlsh5jMaEjdYzynN9vwi+XxfzM0ieGDsXpVX02JqLV/vwfcZsdvpb3l1I4qEwitq6MVLH/HT
Bj4KtLzYaeDEI3poCUoOw60ELT4VOwjOf5rNz5kUrW0Dd0sdioK1GE/SymNXxFLudmPyoxqTdJXg
paGW5u8/nrcPcSjkHy97aQyHuJza3JXwvRjC7NoLrOvIj/dj8Mfn+scRGUvEE6XGNNesKHO1tra+
ZqIWXEFUTdG4ymEDxFP506+RQBiqsrpwvJ/Y2vDXwCAC4DNUbWm4XPbTLMQ55a4noYnYesONKkQX
DsHPVwij+xBjXp8fjg8BkSct78bcJRWuH2JRLe5brRCcVJAugVVPLHVuX05ERkK9ZQkVsZK0iEyp
SNwokutrRR1alNCKnyidp4ju4q5xfoWcGtnHcPLxyJKsTOLCaxNXQapMH6UvPH0P3SVm4+dbH4L1
3CQnlDyTEY6jBJ1RDwCyE1ftzAfZU9R1gVWPiARQ5jdOmecvUYO7y/mhfb6Mj4MuhlaaIlxgTIhc
M+egjRQACKG8jZvAAlnvC+gYR1/PRzw1mTjAyqhhUhGhEXw8zGby0dtJ1cTt+9uwf5L1a9X6i9VO
5UjTYb+IBkjT4xBmGqJroVUpkqXqlzKOr70CuY/zwzi1o/A4hDYFgQrgxmK1I3ISKlWGO43va/dl
WV3LlXbhQD8ZgqN2hqgByF66uaVozUAOKGNXmMYXLK1RxpUvAaVPLDoKJlz2JM08nZZn+VT26lhE
QuyKyLAABwG/jKxz/zs0HgeY29NobP543nAxNKA4ki2ZdN2Ovw3TaUqtyLxlqNWlSbbXGuXCCjtx
OqjzYDDM5X0pLrvzYDbEoZP13J0gWAnTlZWQYqRXQ7Q+P5R3sskimTkKtFjKioLreCYkGQmTOO6R
fO5tVgJVoGKaZU5CjACQTd7ls6i3PJTl76JtcURCFhbRl2kWnUVne+VRMbvKZU/CWCUPb+QQK7qY
l+Vzws/GqzNKXvVaHL+aUa/YKe4LjiKVwq1OYdZuTLW/qcy4eaxq1Fq1zMhfSr03vgmZVP+QIlNe
4T5oPAfNpGOfhV0Mpt/TuqYiv4nQkrswIydW7Izpf9dXAF25hDJNo6VPA11wJIzMF3Tx3WIyLrht
ngwhoRCBiCl7e0mEngTg0XQNcldV+pe2CF8F5dJ3fQeALr8rbOt3B1ODcvtib8dm3UnIRGRu1Mtb
BGn3mQeL3xv8VRMjWiYHwGOwDrnPZPy+NJW7e5R/Ymq3ttLBvHDOnDguwfRxIahkQBQdFwd0PXkq
ZTKm1B/DzdTJeGMYDpoNF8KcmFZ0E+CLobs9gyXmP/9weY8cDxrm0rlrpJaDp8kdzdcLLIYT2/Id
vI5jq077+NOJ2bZIqxsk63LzGku3UWpsC+RBE8x4zu/LE3cav64lob6BEIS8TOi6PgD2b6m5m3mY
DaWUhpy4R35WjpIDIpqrDgX+8xFPzt6HiMuru7V8VKiD3A1UB40ivCamCxFOTt6HCItlgFyhkHtS
Q8+9jO1C++WNuIdZb2b6p1bcZN04msuQM+juWrwljheCmJhanfVm5vLi3MU50lOheuH7nFjS9PXn
GKxsk/7+cQhJjJLZ4itz27DSDmLQ9m6HKwOe8PWlnsepaZPnboRK+xHb3MUJnUu1ZEkImbm5eJ82
PwL1heqHXcuv57//qREpCEPRTYUFxMF0PCILoT8VZbzc9b27UhbstAg2jfAX73OeQjOZhU06n7LH
UXwA0nKC3ZBLc2dtoiDnlc75cZzaOdQvgMOgoaIiGnYcQSpHddBTP3cbT/xpTcNGqqSrrvO+63q5
9620v7CqT80brsb0ovgb7uWLJ56UU+fC94+dGpivCEv9TKxoL/a4tZwf16k4NN9kAP8UUSgHHY+r
oyApDRmVDR0HzgH9tJQKR6cYf9hhm/cOZzX3hkj1hDPoOIyQegj4Rqy2OtDbVeDJ9Bb1PN9gUvqn
SBJCQcGn6UACAt5n2VtXfU6cBMy/62Ojo8ZvqfT0x1M2c/wtfjrom0/ojgmN3dEHgwp5CrNaod7X
aveItuCFFcd5PE/+4rYFtItqAAZjIg2Jxcfpw6Q04jwS93lktM1G8ypx2ySqsuqiYdxFVEpw2+sk
DHlUfTrI2HA4mWh0iF+RqnqtpB96IwsP2pQqWwyCBadpMwH4Z2NtayNtro1KtLblCNq07tGxjrWq
X5k9lhpCkEwrz5f0Vwr/yQ2SXYHdmol/lQ2ZtS8tIdiFVRxcV+kUf/ObCoVgpc6v2tSz3nrqivdp
Ry4FANF8i0xxGihZ+dNTrLcBlppa4r0V2Fvvi6ZFJTFu8cdchW0dKijMopR8JYio2nNTyPljXgTY
fBhTM2ytQbNWOGMWWxoC6AmbcKNQejZflTjOvhjD2N/hVNA4FXqxh7DAvqhrQu1O14p+F0fitEEv
ucEOE+IrjohS7jnAH5JVNCkU16L+STGDdJsIYKqENOl2Yq2ZiHqnFvanup8hhJfLv2pxmETsBbLi
XoxjdE6weWwfrKI1QFQLdY5TUavpu6RIU+rrumesk1qZNQmxlQfvqdyAqBKu6JHKu1CINSfwER3H
/rhyjLSQV7zpoUk2sDIJhGOBjF6+NpqmLSNrinhjWn5BELRdd/PPE8U2uE8IlzlNhIBnl4bdI27I
fM1M1jKgiXIj8sGG9E0aVWyRfSOfdoEU01jE1YZWWiFMuMP7xbOvi8lNOvSdizZv+JQ1arP15by9
oZRYXzd5LSCx7Fm7wJuUbw3KmndtEtRu7E/NDgiu/hDJ47hvCiV0EkH7GeAGdGfmnfeT1Lt0qtJs
NDseixEsuI/NNlJTCupvIcQISs6BsFH0TMcso5BNt2S92PmAZR5SbYpt9WnibyRhaLWDN2GZFcWa
AFGtiK50M8RUPpGGa9McrKs8jITdNBTJ1tC77gWvSe1a62gPrxIZU51QK4CfopT4UutZqa7DRK+x
w62Tjo5jqXsHrW+UfVikzbYZw3SthCFtnp5Sb5LqAgJGXVeuEKactm0kRBgADySaOo6HK2kSLfyA
Q8SnfdW6xjFJdHC5M1foukZUCQzNHqWittXKuIX7lq1SL+lvylnfGJeqcscnlMINwFHzfiiG7rsW
RtKP2uiNLZ4pxqatvAnnGzW78bmb3EFMm1VZm/oVxifiRhys6CoCF7qtW9PfpFk73HV4VDhqRlOx
4Ylsa/hRfc2pqqy1otBgUbQyWqEeftRxErsVzATfroTI/9VnRn+VhHGDeZGW31Xccj/E1Iyf0ZFq
t1mT496NuQd6tLKCYQQr6YB5NtZxfSK3im1YsfRooT6N6wZGxFdV1UvO/yHtvHYjR7It+kUEaILu
Ncm0UsqbUr0QKiN6E0EG3dfflRe4wLSq0MLgvgxmBuimkibixD777JWQkH8UiU9AZQKSyb6wsbbk
NyYfoxhaYNplte5F6uPgLqhIC2w0e4BEpJ+3iphZd533SNBTCK1pLh8dYsWTSEBoQlkl9rraiKxp
H+pkAX8t/WK7jqCYmJBaLN6hkE5zmvTfm2ZcropuVjcGOaHPbmeOxZbISgkcnaPiptLSeqkZW3gF
TcFF+g7CtnKDAl71aLzQqF62rjEn+6wz9XbUrX3LC2seSTttb+wUJOWwGBJqyOrtvDyUV/OMdF+t
zRhVVRVyKZ3dZB049z4x9T0VzBTB1SGU35zUblGAQlkpsJoRDi8EKloQxr5tVmQmVv5Tz+mHnwSk
desluf3qcsSaeO9n/VGRPHwsBiA7m1VP6qYAO/fTIseRRDu/fPYleK2w79sBzKPXnQbXLuft7ANF
3oDQzo9Z5Roo4YKR5roerO8ehu1pU/qrenb6is68PwBxScgkQgfpb0re2W3grta1owVh3hxkrmbG
0ni1gRkAIdDddTYF4zHrCCDl/9cdOKLggolwS5PEb7c1+ihJ1nAEnpJdcLxOUetNKFIvQoAprxfb
sMggHgj29WirBsTvXxXeYpMVaIcPqlNtZMzdGJVwYaw4Ec3PSQZguo0a6hZrClwSp7WiLpXkPdLK
z5+dPDRPoxzD5lsIJGWntKJ3aIBUAHuRPlZBNu7NwR5+5uUIV6Htpp0qiNGpC/qxyjOHey2L4iop
gvbQ6no8JKZ1J7q2fVoF5jLlyPW4wKs6p14NgsGSLN3zXG67Vi7hsRBlfwIh04CUlMAacGc6PwPn
EjtKlv6PclbG3lzybD/Uy7fEvC5zv4G1a5ks+KfWz9WmDGPY9B9DW+6nkG1rqX0kj7XbOiEMKp3D
qOhhOkIvIr6QdyzbKAuuHyGchX/OjZGZRCcy5B4n2dJtiEXPqw0Bs85tWCYQHYu+gxcdEsu5KT1J
lzGf733D7y9c3htvmPtjwSZnQysgGp4xi3lJZGQQokfSs8O7Q5xfs2vz2sFa0CfHUDb9ndDo502Z
1zfF4GSxowPBmgk1JxgX82aWmR+PjRPoaHRmAlIdsstTcthZR9v8YDdmcba4T+TNgJMZNyOklxYm
jtud0XwEadfs3ka+BNzCfn6GEzJHMAWI62/7so6SYoApBHdo2zvjGhnmVG5rx2Rdo0t4VNTAkdLF
+m1arHLnTX1yk1QLQAlalJpM+D4Pt0tekhMIYvgUBNoLY8UXdV20wQtRNfnBkcYcOZNqHuElTafO
1u53pxsMEmmtAXZIvqb+Qai8Pa904l/DQcG9y63iYFaeir02c/cAZ7urYOoYXwp6n7TYuvcBk/bT
9Nb64TSTBZLrFB6llf6UYh7eTC//kTmpuvfheL26Q2Eeaii6mAYc+95bfPcW5MWvoGsunFiyYj3Y
Zwdp1uW3GfL9TzJl5wgOpB2pQBd7iwVsU8DaUcDILBK8Sw5LYnbqV7O13fyx1AP1mZsHRxJYWpOX
bO3LWDSTHxumHOPVZXPwaYgXcX+R4C7QqTQmqEURATxZt80Ypud6nEPMj6Ra9rrw4f2C2mgKmM60
JdZdOVTBLm+L4lb3vXxWZTptKOeqt5qwgms4csUpnBmfyC+h5zX2IiqAksCm2lwBU47jR80+H62r
rQ5l7oGBJCz9zptH+YG+YkeertV5rUDVwFbwT+XgqHPSJoBhVmDvG2vstYroNhUHQ+esNS3LIkMb
wy7F/fxbG3MFvcsW5qYoCFWuZD0v21lN89nVGbgYuqq7QTbVvZc0QxW5OR88mKD12Z3t/HYcHbEN
zJp5l8QPfxjtrL+N1tjc0Ri8ZG8XOiYwiLmo2YCIZFX8o24fbsp+ZUi0FPVeJ8O9XCyK/IqUZb9V
2jnQ2svixDCMp3byu6NwapKWZaq2AhhFjj+S/xqkOdVIus7TlR7YAHNwio961fq2nkaAjQb1hg6e
/THyytmM/FzTGlrHj7y58BjDKSMKvAyeTaPKjwFsM3NTJhZLwQwoUA46AkheXgvG1G5kZZR0wIUJ
0nshNiQE/251hNJrQdp/ii8vclThPQ9ysk4DEU9USgF3u6oLyl1zAWDWV1V+GpYw3JlIKnFqtNmv
os+LbS7H4KMXVrNPtCle/DwkVpJtPApEvlwPxro1cSpE5LCux5rqbWMUTrhxR/AUPlHqm0pdsMbQ
E8cnzx/XWEmZP/g48KFnkBXyGLZlEA81tCa3KG1GIKsSt7cTHuoLzIGW2sT7ENq822Ee7P2xqZ6D
ipXX5UySbfIBHjVkE/M7Cc6sYwu51Ayy52dwhr+6xRz5pPV4Js5UHq2cYPlmSjwQBpa4my0ZPrrz
8qOrnOWYDUm46UYDwVnmkZNa2bZBeo4Ck/85jsH04DROfVXnYX4PUSq7we9mgDbPPHAjsrefZyTD
SIbMNZMKPUetT3exkRpI5LCQFe4qP1K02SOr9s29Hjrx3Jhp82wOefeelG51SpcyvcOD+Bubuv+N
1n2xH1uZ7lXre5hwuceEnZtk36YL6x1lktmFyV42k7cnvT7bwQc0942QCaDNRgeRMaXp1eDrPMoL
ccFrDG6UlGkHn37x7oxywrYnRqgmgMezb47hdrtibkeYCJ24HpbkkeMR4n8zqvmaPZHjbQjZmtIM
V4dcjLMEpPFjlL16FPTuj3KZoaQZfbrTjQ+QxuiG8CVQxW1jBytcIfck8ErckVV/4b9l7cbWFdMX
jsj3YenbWyI2kk0vJ/eUo/kBN0u9AgYR+m/UySX91gm5HCehfsus+WY3QBTXjuG/3oNNabD/b8Wo
qgNmJwf52xzO0inXe5lPyQ1WxqrbEQwfKnDcEp5gOk/bMpB6jFRrrS+LJX4FtU5PlOfmyeO9/ilS
WNNJUng7gIg5zE8ws+ealW8bFmZxIGo+PzAtlR90VmYvxlLhDzEKvmrG68BQQG/dAnuEZpAwR8NQ
Xzhul0RUO1BG8D77On9Rq2FEptkjBJiGs+UGvSxjv57aYFJEg+dJvIam3AYXyFDlZQFXCqorqyDw
vwWUzJyRKWoEooluiRdyVoV3Kg6e4FGkWfZWM+92BC4rYHmGzAq1lbsNxLDetd7CGHA2DYzaMFWy
xqNO+4MKVhBhSRhuxozaw5U4R3HDXRLL4O/Otz2I8l1jp/2psWbxbkw62EMIT15WNfN4Ya4AngtI
sYKrKOpnsGHLi7363uPoFvlPhisBEoUdr0o5DEQyLL/TrElJTxiHp6VTA/wgyt9lzQXJFoZ5MmeL
HqLhp/VemZ35ZI1l+ART2oaocUFhMcNabkwnX9po9Vy1DRs9xKvyOspOo0mAzsEO3AVuVdQxxEcW
uZzUxKtShmUDYK+tfnhjrX5XmedE3bwGV3YpjcivnOlBumyxbtbo/exO6d63MdNUPNtN4k7Tc2lD
nhJo9vB9zMKJq0J6wybog/G+JcP/iMwx/rJtnDQM+sdtUR+dCY/PoKpfpTng6rqATmVZfVReBeqv
6OySFWFpnkqZkywaTBlgjyns8TSFdnoUadAvJ5UU+QUloN4rHcInIw1+2lmeJnR+5Wat5nRfgY2s
gbVC6DAaV0N8BR5fzdSl8DnWYW8zn/07V3Z2uxpF++CrFcglRRJniNk8k+qmY1MzfW5ntk0WNa4i
LTw8C8PMDQJXfKRW11eiH8cnO2idGwV57zjNS/a9sJp1Oy9Nz/kVzzKRqNJSsang5fFdWdBehDgs
pX+hdCknbuuhuDZDziDpEtSg1UuNHdO1Y0NP4YG5ETw0WepvOSopgIjgye7LTCRPDR3aY8toVzTM
k9r2I5AYXhA+ZKHBHtRm393Uq5OwsPn+b8epbS6lOXt6TtpsCftXB1DV/T6vPbWD+Di/uWMXvHfZ
KJ9ru+ij3J9nwIReG0bmTBCbB6ppR8M5ux5MZz35DZYv8DgCWi884tCooEmT0P49kTCCt7YKhm5j
I06GmyqvjYdBWygdoTWIo1ma1YvbVsbdVAPgI/25UbugNxWJsjC5bcNERGxn+aodF8zdovQGBXIF
XWEiCjV2U2+rlCitakroqQ/enDx5hl291klbn612LqLJXjKC9ctm2Xcc6jhqK1wtntW/k8Tlni13
NS4I9HbTlEt2dqo228LPgqMB0nlv+M14KyW1kI2Z59yM8OmVFJBwLxsNqaYRAPMLvdMazsWiaQcr
skcyWv4HNxiY8TY4ujxOlj/+kIBJeReG9IbAYqQuCNc7rw6do2EPcguwI7zl27ejyjB1xBx/GuMv
589oxzpyxFBuSyPv7qrLeSvAkVkgmYbULjZBkVC6C0W0U9WP5y4cp4dMD/adZ4jgkSI3f6O8yU9t
N9fFZhKQD1lVepLg3XA617ARPqZViRtkSz4t5VRTLJsme2sdo3VAPfbqWi2r/xLK7NkLmuLO4eC5
BWO93F+S/sGVV8khKC+q4Bqo46wdK+V8YObXjfYo4Cu/HPclaCLNrpb0sT+s8sJlGBNqf1c1J53Y
BCXrMtyOM4j5jYcedSMYWGojURQzDNm8iQKO2Yic9R0y0AqmNQiuYSVwQ1HkIsqJageBmBXPwty8
LTOjekzliqm7yZPqrc/6KqJ5MJ7oMwaHIOOYmKdOdgq7ut92U6DvdO0mUdlle6/u7pA8D7XLty+n
rPvBLu5h6k/heHA2jjPfgLzauyalubFT1uzHPTk9BHnNV2HGuWUAbjGEyTfVTB9Lb7lxvUJgMjtQ
z7IuormVwdZo1TcdkpbmCRtSIVAh16m+a5pcx7BU4WadbWK6l97PI9hG/jYr2IcCVbZvlujW37kI
u/fF8NIrYnVtoNL8todyUa9uMdWRr7wgspvpsKQz+Crbq4OrzMttdEXLHWPpaUDZ49ocOlP6e6fL
dRbhv1oRWtCpDmY6eQ89R8X7UOjgvV385CC029BE8qZHltbmrTfHmrOFy73nHCMr0MFh9+Qp2e0h
g1yAhjXvTmghgVySsod4EkZTRpRG6Xu2NvHoa2SdehyoiHO5XNMBcN5cSvHz0mfNJe1+PdFwTE4q
nP0nOvPyqSjZfwlPN9HmjI67WLVxOBfkf1EU/Mh0CJCK5gQ/N7WWeNXQhyMStZxxty7ws1zKgnST
tRhQ+76PXSOfts1Q62NoTfCCSG5x4hA08MPY9fauVkn33azD6dRbprwVGfmJagr5e3zRvdj9wkqO
8oOM7oEjr0uZStwEtBIgJFJz7S1ydVocWGG7k+MiAaRQA/wWttns0iTxPlhaILfRXX5xEpm9p1me
vs/a7NdNgOVqy57MFAJgaeiApmGesROb2zI0GErEqWIlAO3syoZhNcqXCxLlWU0TE2dD0xuPvllb
T4O1LD0Ak9KFX6Tr18kaR/7iMXnqFtwsdGmC3TynaUwU1ErCv9kb5WY0xLLJYDi+TT7UlHngf2+d
8YLVVYN15kxtDLED6K3fuDzJKz8N/YeMT+JEe/ilZtuK+tJ4bbrmO4OaHZJQoG8X8JFQfnrsOznD
ujdN1633Yig02SR09Df2EJo3biKCKHBTgydU9/nOmcKaoi8ozEj5YXLBl/dmnHVD+7A4fVhsyuwC
3Fz82b1LZOlR1A+TdQNsWN2GYQcAA8xZ+5rZAUVgU8rvpFM4EelaziPTJMu2AkP82vW9iNFzKArU
CrUnC8BjZdxytRbrzm9HAc9K2tWH9N3ptCDj3kymmGjYwoap0TsQkcVSPcPobnakvtq7ZibgY+No
P/sIBu1GpTAs7lUSuscK+u4xY4dWG2MGVrYRphiPOdEzl3Cn9EnQxq3j1W7sJ5tz0s1YJPrYpuF4
DCwjgUuqrStHTtVVFjbr0fZy1GiS6eYNhkbnvRJFDWZZsNIP1fQ0WtV0H9i5+hXMKQ2quvUQgr3f
RtLrd8OWphmZKZx3wHp6x5IL9681wEWhP8QdMsWPmYRMhHK6EpGZ2Su1MKhR4nkpHPeekRYR6JXk
JhzrlSw0ODqrVaVxDXL0tz3KfJ/K0HzXzCnep27i7Za1Dq+EptFQtWindjK+ZZ7JVsSA4bXvan1n
aP2e1W1M5k+pSAMu7c3kFwwtBA6CXdY2W9m0VswQWLUtKj1t2iQd41659ZV5OZVXQ/fLqXS2k642
NsgwXjzIOrYCmoMtp0b2hqntwBuRC+GknnOus5sWRB5CtGaGK0S8ZC8yMrF3UG7eO+n+GhOIlznx
GXdk3xa7eu3cWA9M6ZqFbxztTFu3nc7MRy2G4FzZWXJsYWXMGwL5wbPYkPri1MvvPUo4yuSKyTjv
p9XRpY3KYkjkBi6YfCZBaYltG6DuhqNzx2nEs/bWKpNv7jiW6cZSHLk4gNqxKq3lVqwETzPLE3yn
kaQfhAbJRAFbvkq84VecUa+KfiritUrTXVIkhDqssJka8I7fIdgZccfr8Gtdy/JNjT4lB3mr7MZF
eLd6etji09KbjEd/U7q26WzEUg43Zqc4wXForfHfLHFlMlfr4cn74XFgjBCl2BUujS6kue61WYSO
7I4zZxnUOPiz1gWn17l7iw4dwkp6NGAePYetWe58UMhnneS08A0xXqdKDm9dmnp0b10vRmUpD4IT
vN0CjK8Yf4tWABaHiVfj5tLA3Nk2yOV0KDgAGOpbNvX2PX1GLJYNzn9FbkYUVD0Oad38nhbnsVH2
vJNa+aywlOPstol1Zoqv3tpO2+91gBMsoL3Cg6Cqoxnhwo5sVLMDoebtM/7JeKmaMTYpijbozu/U
uK+5PzV77Xc2wEnVfMxoCsijjb2gvJj9TeNI72yG6leTdQmnVuKFBLlWMd8fA8qtGB+gvtq70gYD
stQIkO0Id5KXJk3tMK7q1XpYViQJenQVnVC6L14XilvOJC+utGjWudNFVLF+2qlxCJOsvXbFqrfI
wHQQZxJy3l2rW5lJXPNtmzIxbyX2uRYuMC87VDuLwepIFyLfhg745sEIkv3AWfy6bDSQP+EmV1L2
rI5ptkZFM5jAr9cw8ovVtzYpj+4ZIre1L1arp7GbEC3qtn3Pis7xQ8dZ5SFaJY0Zm0CfOduzTj0o
s7fSXVr3zlaxEdwjpMPsFQP6uN2W1fVQw0/sln74VuQmGHuPetIZwvpKDLqPrCJH7xjBunNcGtzq
V5akeuc52hNbu7WMyL60c3AMJ9971Ha9kXOZnu1C1GeVC6MnAKkw72WhB7pBAGd8nQG9tdCqt/Xo
l7cBSPcHQbfvLl86f58lebhsE9edyqgvBvyeYu2CI+V1eEWHSl1ntshPglHl+9STRVznyXrFFr/E
2kyGksJ8ZFOtqmQ99uiotzN70GMPy/yxWAkoSZeWuZlkre+zOr+ZPK/9WCh0dmj7Zhv1SZuepymc
jV3S2HrrimFu4QFarzPM+Z1c1/neaXK2E+FKAnd7p8qDCOgfY1gNNokqmAN6VXIIIl8288tAAD8C
8bi8elDuvweZsH6kjcqeusGWL6GxsPmtzdS8DJkWj1VvB6eaLeNhHpr5wbWH8gCfwHzr2qGMp3bt
LZo7gGmZgQ3X76mqJBpaGLRbx/XLb1nQWvf9YhQTjgPOdMsYeo/rwv6wkS45OuxcsjtPFraBTcFp
4KwzPrex89xvfa8ZtlmpFZNWYF2HvHxIaKOiVBLkR8WdTnlEX0q+yprO96aedPWbFusUp8rubrIs
Td/dRdr7dlLI9I7ikZaWEXRUD7kD59wr79c86XY+HZiYNprcWa0xb9NKUR5PfdgwApp37qNKpuCu
CXpvE3A+23O2DeMl86t06/handIUlHzdau9AyUOp55hMPJMzKH/qNvlwWcge4RtRGDspt0b76Ruc
zRWtK68+Qti1u6TqEYgtc3wBtgiiVvbitQqCKV6E92uupvC00BgCuy2H317x05VgVRyjx9Ipf/ZD
V8R0oW7AWG+LrNuHSSev/Krq96V0p3iUXkbjhapiLde3pMBxinKUjN1Wu+AT/TGR1nZhAWtnAzW7
0s2e41qwSxdB6rEkveraWKCGs3oODZ1QX0y3OsjbJydln5kMBaPSmcdNhgfv0MGCvpfQSG/qIGH3
Ucx3PWSONdcbuSrjnmQEvAgIKxxbeQV2g0YnZB7SpU1sSi7SO71jUSB7aHm8tQUCFqjq2JtR/GnP
5zuV9BHhKvXed1TLg5M55NzGKB6SorHwnvC86IqOS9z09fyx4pNGdbad5n7wV/PNCJ36kAJSjGYz
M07J2o4czQO3jZyx5NRmGe4z8Ef7WgsjuUtaAwNDYXbZht2yiJrJLd7XIjPP8DCLnXVx19dZeIB1
W8SN6uI5HEwiEEFuuo4UhyLp1A9Rpm3c29b0VKBDHizlTHjHsTQMqIk3FifYaCYO5sZlf98VQiFD
Vk4ZX3a4Z0l5lW+AiDIlYNs40pPQPyfEs5zJ40/e8sIptpWeWTH6YThinVWwolW2M7N0+Jm6hvvk
BL24sdaKvWFo7a0tc2Ymirmx/E3GTN8LffFkk2TkszomwslgFuRz4buZ76Vtq2u/9st9s0y0Vfqi
PE9I/EcDIultsnZSoTSU/W2qlPte5cq7KzuTgwgWCFByhas/1rU3Hxa61ZFRD8T1jXgSnpWRNDRC
vHmLgGYeFuiP8UzfftukYfHDkTMTgKu1nHg7EQbQTT7qUHF8m9JkuTZLu9uR0dftLS9r6cKXnmKv
bhEKBI74B/RxYHF4KF5yO1teKQvEQ+MbxpHBWwjTfhfwuz0SjpjSz1G+F939DpghBXycgmjmSVuo
TgnzxoCu5XthVCDrWcDjxk/8m6RzNSXKVM1EfTnhA9TBrNtQgnXlTtUO5PLUMuPZGOptvbTFvSiX
tWRUT4uTZuZjL4Y8tZEMlEHfJi9P1uwgDU69sZ0z238QeC9Yd9sVc00yvZorvOgsGOsrJ7+kipgF
WrbvLGiW1ojsHdmlT/ad6VT3A9M+J9M3fvRpu57KXLDUDD0dtcbnXwnWM9n29aJiNze6o0aUBSpd
pvcZvpNdb1+o1mazMAgVGH0G7T5z8jhktDHfSBCZUZ6zP5ihmRzXsodt6lXlFgGjflAt5wbTdOH/
hZZJteMZH6FQyaPK3B7nBuPawXb0umJbI5OUbDmFcRJBKk7+DPGcOQe/2ue6rtaNZYg+2xQiHe+n
BMpy0aNFH2arLu8SpefTIp0pztrSXTY+jfNHj5YEB3WMlC86GGmCEH1ED2wpkReytTA+oL7CuO0Z
Ci22GvvZSQv3PYcxEo0aA5HPcDvFiSJ806AqA6OKQtvxFtiQcx3L/oYi0oVY87VzTlvVvdGyLHmB
fXKyu77Z46lV8bx6DlPV/Fs3iPv9KaRy3ueTVR7cYgj2KGb2wV7c9G3i+AzJtJ5eAl3JrfTC4d2G
s/6zWS6yFF215MoM+jZ2zRXDTlrAdS1k3cdmnaN9TmJ9x95TxXRjugfOhWI/1bL7LUdMj+Ec8JrM
rT4rbXtXmOzqbxak3pdU+uGuMy3vYZh9fS8qRhpUwcPwDCu8t6RtxmXVNb9MiXivRNi8V46v0nhB
oP1tWMxvj+6q9yFBTmcD48S5G9za3AxtwoZqF/bOnmk7EoKjDiEOyLPrra/domo8pdQCFsvxTeKX
E7W6ne1o42EJaRvLo7lVIUivYoLcrhey7+kKiimaRudQFdau6x/5K1ssF5586HqkWH9aq1tO8+19
kljttzLLFKR3P+2exCDEV5kJf3EVh7ZwAGDzDf8ZduNMbdKMgxSnJuckVruhcX3JhI3HxHJ//rsb
9y8DBkyaMS11GZn7Eys5OZ1EOmjEie+5ir3OsI89CTj3X1zlMqfwyYoL4g9DGKkTPl/EpwyFutcT
YfWtdwIzSZc6nKjOs5pbsBsHpPpgSNEw+5Rix6qGftNbMrMQEeExL6U2DmCCvXflzs6VaHiGbmLk
JxJT5rvETfKCg8qaHVbtOvfpYs7Qybv2aKp5Pq2Gb0Gl6YZv+PK6LU6OfJvmPQKlHIz0p/Jbxr+x
hpS7ThBSAVamlM9lFyi0u4YlNZoEra5NN4ziR1hNxbFEw77shpm1xinvzJXZdM7u32/WX0YL/nGv
Lo/sPyZmsLAsTEpUhKgMEHf7lz6hrCTRTw9fTDP+xZQf8ixsBgB9nulnq7dhonmvxuyeQgrJaAGp
mRHLg65AMn54aKy02yWDp78wZv/tjeMlwIJ3idINP8Mm7Dzz3JJnf5q7gqFQaAZXymuWL37b3z4h
H7jX/84EMdPw6SYazeCVteW7J9TqPTM9XgRFLGLR+4pu8renRVwg9nzuIFGwn0zmDjU2XubVPwXh
GNUXW2Af+jFHK3p5/Rj/+6txGVv4/Bn958U+fUZtMVZG6JbeKRPaPGDEBWQOwX0zlOI+MeW30R0e
qt6lldK0X9j2//bY/vPSn25oYY1FZ5BKclpoQWxCw4yTtvkq8/bPiwhuIYN2F8c+Q9ifpmpCEvMX
QgC8U1AYC7bOKWoWu/limOKP8DnioYmiYCWircWAw+d3Q9S235TKEqd2KfLrPlmC88JedFz90djg
uFRokNqPE91bnNK0uU1gff/XHzl/g0cIKcFtF+zqpyepqUATM+OXmktwKizklfmlnJu7sPrynv45
BgEnDmgRw5POJRDr05ObAyd1/RFie+V5+g23cThfdfigboYRD5WXyj4uM4wYHplDV2YqSFHPR1aF
oZsEcoIN7xgdQGyNvPB+GiZ9V+XbkHkDFOVBtXVET6QkYXGtzoYn0JPl4ERVl+FOqFyM1pKfxaGi
21oI48d1UP7ZHooea8iMSdRY+6P2rPGakMpxhywacpzAnupj74zW3sluiqUio1f1M1PXmSCHI8cR
Ycz1F0/kzxWD5YijI0cXUEh/zA+LkYMh0g8pF+ZLUvOXgbl2069yOf9cLph5MU363x6LkmV+Gugi
jmuY6jrNrobgPZnfR04wLuEi9fzV5OBfL8Tzpo6A32J9hjcEQ9MG8zzkJJOc+/lN4pAt35b5i+CJ
v920y1v1f1f5tPpxkhvctuWsMkj80B3e0WyT5G//vur9bVXgXrEoEHksGPD+54bo+TJLGicvr5i5
O6x2kcZyRZL6ry+CjuCxjBM9zJvw6YO0dadcvLs59mbvZ+Ok2CrD4//vEp8+RKOj6k1XfofdV2cb
a5PS4eHfL/Hnli5sxFJyTVwSBNhk/3mrek7QC1p/cbWOj5jr6stcdvaQZa+jF27+/VJ/ecEckpoZ
uLfAQdqfYaC2GsLFxEB+qny9X7PJ3Dkh5C1ksp3Aev7F1f7yDjjk8jChyM7AV/rpuzG9agkdazVw
XHH0T/MiOK4OUTn//psu+8s/91d+kQ3u5rIqk4b06SrLUObIN0l6tSCShdaPsPw9Dz8Eul66/ijt
Lx7W337Tf17t03CvSFGju0vPXDOrtcXT0Edtnf73H49DiHLgXF5u/vPTS6dmI0wY+XRoS8zqB5Mw
BIMuiRV+cef+9ja4zN3yJgBV/eMbHazOYQ9JjBPxf/vawkVOa8rCUTunXyVL/GXNYZArZBzW4gX8
g/Q2iJF9hFlsCBn+Tg3T77Gw4X8EKvviN/31+TDceRnxZcD8c3RZycIKDW+Bq2tMuB7CGH3niyXh
L7ftkqSNzEXEL6Ein55O56ixxstonUbrV6vumJCNVJVsquyr5e2vF2JtYNfh/MUW9M+Fwc0mdvMp
s05lWsaXjF+yRxgMdDEifzVN/Jc16HKqIByZIDYBIuGfl3LaUQpdcKmLp8DvL/2i59p6SbS9TY0v
yvy/XYuxPjjSlkce5+etwW8n2xkUtjqDkViJxbgxqB9Uukn0/zB3pstxY0favhWH/4ODfZmYccTU
wg2USFG7/lRQEhtrYd+v/ntOUWpXgXDB7HLER4490W1RSORBnjx5Mt98865q5vipJgyCFgdBRUQz
7nM25s1Gp5+iCZRrqyxvoyC99iJ9fdwDTX0ny+Hhwqty2I0Wj1aHwmssU4EjKi/vIgv6LxL/9Xqg
f/QiAqI0M+NtYjOhDpx5NM4z4Wksz4cOyLQ2tXHdNoMHoMmsbrowCS9Scbk9rtqcqJGt91Hrx2Rj
QIDQ5OFuCqm+pWqtrTfhVprJN8yJEn++d4Um2a4Agyz1a3uQKIHVS7mw77uie7mDsC1APCqHBXRi
YwbmbW3SrdDUkWuWBRAE7WPb6R9etmiOrOFOabuAqcOAUWl0oNde0TiSF2euR/oOeDI0Ou0i8z/9
BSmMzyEJZDGnw3YO14tGSd3ellLqtuYq1PI3DngzRY4vjksZ2za6aDvWNfzCLt10KIX0fJop3aZi
nOnPfvtW3twnHei06PtxMeOPL8TAmYi/pmzC8o3sLEsLhyYQtXY3CYDjUqUR46FMZ87uKV1oYIfK
BZAoSyb+fM/CWqPTY9qCa1czYsATWeFw5/apxZikc+shmCGnUcS+349MhFLwTpukxGAl08bsRl1M
jTprstoFtjv8yKPUvt6AqjkvCtU6t3w9voHEwQpppEm5HpHuIevZ2BTpl16bBsVVVaZ4R11v1POX
r7ZNWKZytnDPHJ9ggvOlaM2hcjVo95fMRwoEFvWtpDQz1jN2vmIFHK6v/H/IPbk+Ha44fbx2k5hK
5ZI9fEcC/10BquTlurDNuAdA5WDg4A9FMFBRD+WtXrlbmZ69EvRXS7GKBueZW9OEKroscl9Emhxc
Y5L4zi6lDAKsxi0b0Cvxfah+Oa7IpAANJhT2mfDsoy1gbb22wNPSv+h/lIabiC664wIm9hj3JBH3
4zCgpBgJgC20gNkhb9yBywgtqJuMe0aqrWowiDNOdk7UyJdbUWybjcV27ut4UXg3DNNcDps//oI+
EHuRiZHZ1mN+ksDp+rhUktoN5PCxqiXSGJlV+hee09czkzuFEY12si5mYXHJJBFljNmKqCHkpkZn
AlQozbopvdvEK88HK/tcNOHn41pNmYGCCJFoguBpfHjYmQKUQ1Wws/CznDw4wfXx54tj4ZkqUO3i
Zhm45TgjK6j9VJLgXWtcw87v+ha+9VL1QGvJfzB190PaRz+IPD5ovTxzvE8tIeEl2Gi8L+NGxDVu
z/mmzNKxvJz2XLm86aoPHmC/Kv8UO+r6uH4TcgyOKrjAcGwEmSOX4w9ktsyItjQvfrT8dgXT5dpv
vuv5zHeakiOcjsz8BNJ08ijoy9QstaIwb12aw+s+O1e9934nLYClz/jQZ6lPnOjOvf2WNPpiMaVI
OF4bGu1Cg/6JLmAqo/RI5WYZ1lTls1ynLaC4oQr8TUnnWGzEZxmZiwGZkRgQY5JfG99B9DQtKwDk
netBnXFllE140ScJfLpeT4uDjPwqMNUHkhvKjD+cWmDohwg+xEXuWc0hytI2IF/SuLZnUstrF8Nw
38B+Dwj85Y4RxkP8CLUF4qmxjhrT1GhasaECCUDhmE32xcxpRh+SGS8ysbW5/zq7aykM5OOt3YVb
Uw8F6Bk/oy8qrwW/rKYvLUQKc2Hsl8Yhwi6ABPhwoxXMCWWiidnAVwfLepqD9tq0N0YxN/Zwwscf
yBn5+FjfAt0zg8btzVC+8+ywc2mpLB4bpa/nplhNrhxpHtiH8PRM1TnUiRaqLFAo/bob3/s8GMNn
BtPN3Oon1dkTMfZPKcwP9Fc0ru8D/7W30VoLiM1gBvhx3EHNCRrF7UEbDMomS3sXpBM8A1cezNOB
NOM0pjYP9LG/F2ycFNOjJAwtpe1cgJe3MZ3rH0EJd2/p8/Z/SFHy0kFcO5ujlgYnIUyr8MYffp94
W+mpkSatC4YL1kuGZHVbWjWPL9y0Tr+FQKx+KKSIAbm2ete4baZsr/JNXa+AKiZgUFrYJSCGOH+5
PJhJmKHu6OzIccQX6VaOq+S60DFAtrpsVBqDjA9S9Re8Atd56heMcVKYw3GoVtuaoHqHrEUt3YBg
qOzPffzhjHmLHTL248T7RH22yRilcd04wYtnzhC3bpyaATD/ePvFVxjZADtIfwV/x/fWc5L74ws4
ZekWKQpVJltGZC4+6N6RbzueB7CKg0sN5bdMKv/edM3bou7Xx8VM2QU3R4NrPRb/bKyiYxXkQ3QO
in4YFmZSrp3sU7iFiMWaCWGmzkLodwVvnMzY2vFkdaPRQs6hnE0VgKZm1FYCMJ7C5MrK8ow6CsVV
oNSAYD0zfGnaQuwwKPGYGSUYgJ+dhgWDGlItJWxrAZMzZCvnGNEGc26U95SZkBOBLY1KBNeEkTFC
sqaEKY0Orsb1gzb7led/yoPtgs42OuS/v/jDmQz+RSXSJAxcHHn1wqSRUVx6Xd8zloNcXOCnyJWk
5205cxWfMBGiF/YXhLQ4DllY6p4lEuAkXE5DTMTqr43Mi0BOeBdN30LCFESfX66WSg5DEO9zwR4T
Tmd+Gpp+39fuYMbVqgAwftED/jsnOZ5dbfw2uDsub2KbCfY/Aj6KH1QNR99MGqABzgaYzPJm+83x
7GtOf1jwpBn3O5XOQA75E0aTipLeyP/ajQ7OtaRFrtg6/dIphluIva9jbfMHFPIXZG7vabk1V0rb
ryx9+DZst7d5WykLWWkvjms8EQ4cvMmoCGNWlcRtjNAj1tsPMARegyubSXxObAREOFz0BUPks5He
Qyv7zP2qGzdqlUu7Lqtl6nv3oTK8CYBsLhS9f39cpwnngkcRcC4mfBNuq4cmKrg2aHLXufdt3QzM
f6v750kDvPdWAkKsmx+Oi5vaEfviRtcXva8o0W6Nmt5Pyv2Dd66pX9P4ttStObMRZjE6eQ4UG5ln
0oeOxgjh1nX0aPgW0oS2oJ0zvahr0wTAmsZXWWNCe1HAyg29ZPTQaJvy03FtpxaXC4woPRFCwsx6
uLjZwLwPT5huAPNKXlvpgnaRN5lfvQtT7aO/gckP7O9xmc/G3+Gy+Yzc3fgPw6jMkXtTakNSsR7y
LZYZL5if9CGL6+uq2bxTnfpdUwBohzRp4RWmqybKh03VXh5/g6lvvP8CYlX2vB5ddKD/E67CKkxC
TQRg1Pw29MY6t7YzH3nKBTEEC0QBs/D4h9E31qHsBALNEWxIm894ve9lBP9SQyvbcY0UEUjuGxOB
GHdRxsXLJPuep9atotT9xgdTWKy8+/YN3bjBo/kTwKV8p9xL39obRoleSTflpUWT7HfpfEb82I7E
oIL9mcojPf0s9WM9Uxk4e6Hdmtfc/C/yNyCwV8Yb501+E9xFt+2leAFzfVzyLrY4VNw26IBlmpzJ
8YzrOfyWpdNU8UZnmmGzoodxwUyalbGAjW1Vr+HPW3prb50vw5W0tFfNsl4N6/JOXdnn4YIO38Vm
bS//wvsINBYoOrAkz2iba0Ud8nLD+xTnMNev+iWcCIty6a/SZbeAMG29XcJktvjxI1705/2K5oFF
sYTV+VxbZKu5t3m21SDA5f6uM4mLsvjzELDq+jQdiI/c5It/F37NfvJ/t85H/Ytir4zH46qPTRBZ
KjELlvA0smK0rZlUW3iwFsZu/kc9LMCbNnCiFgvtY2ovhjlO5GeHLtJA3opMvUL8h8zD776hsXM7
lJCJF1+Um/6N+lHaLob7EFaYBb0+j+EjcMLj+u1I5PdNTYikNgCQmYZ5McbwUGSCLxvCFmbpLKWX
eVUFi+a9/pVkRV0va3UxvKk/q/czMseHBDIpllGUI5VGsD5OjaiDNtQbbsJubpMoXoCqGCh1x6uM
Lo3Pbbk05yjUpzzWzlsxBRgMxBh0k9KuWG8ajluJzvCk/RT17wu6iY6rNSlEhLgq47eZODxaSSco
IdDZkoqJcqpaGt0C0oNdzgQOU14emNWfQkbBkC9tbJt2A+HlYaQcSmYHwaakfAnoTjqujvBu+4Yh
DrR9SeqhYQRmm/mRypppJEaS4HZ2YuzkejGXmcnJELRDoX4oIFe6ujJqLgRWDo1meWPBX0Mn5/fj
aoyduFDDJjLnGmcxG3A8/sjh/lRA6oYanSS5+abv16GVVJc6ZHKfhh7+yTSlu8mPVX3GHuYki0+5
dyAzsVFupJayCNP1govY74N30P9JH60s215ucwg3Ojh6l10XZDOfbiqctW0QCiIegMd7dHANoHoG
iAwat85/xDEd+Rxh0kOuf5SCH8dXd8oc9yWJb7ynI5M95cjRmtbd1jdOYS5DIPp6Q3cMDATHJY0d
8e47cqUT8zDEEOyRpMgOHZq5yt6t+rsATt7UbugGbAGMK6u2sJcAwXLt5cka/rooz8gqGYdnBc2+
VqUc6nu3tO3wUgdw8dZMonQmzpiyE4d8ENBWk0N/nL1LLc1zNk6IZhHEWr1nwRhgdz/8fDiXDHnt
Vf52IcUwoB1f0Knt59gMrTV1mgsoxB9+ugDOiJLGyM6ly35VR9G6cJL3pJT+OC5mUjtSXQBQ4arH
bx2Kab12W2bGtndh1juHTu9jS/Mq09ijH7Yv3w4Mv1UohV4cFzphlgxzk0HvaoT/NA+MhIZwAXY+
+S/HgyMj3LbrpteTpSUP3yHlmamxTSzkvjBr5PczlXRbWjPJwuzT/CIoKhmCzsEn92YXMy5lUhTZ
ScE5BIR07DK3uUJjDUwkLoWvm64eYDcwLiXPnFm+STF8LqIBPAg18MPli+TQhz+5atwuCVd1rr2P
mvJCbtuZhZv8ShCWKhZJSgec/aGYlIET2mZXSSBDeV7HfXrZFFHxJvWU4LKQfePquFVMmKLFyfmn
PKH2nrPK+qEI1Y3aulncrmP+gVZ7SDvL4YOV5zdMJLkuVfnny2XiPmB2BARHI8PI/D29hHs9Ujo3
kTujgmu16r/qvlxeB2FI/jKAMOJSGxw4ogpnborw1GcU/QsAMZlbTDfPob5DVylwYaiyaxH1xBBr
VDdt/3hcP/GNRlGCwAoBX2U+KTwDo3ikiZqqoT+xdZkub6w2rPEKJnFlxkU+i1Lx/vC0E4UT9RMy
jk3F0AJb9i3EWNmgrNss+N52zVemDkIyKN/4vXkpG/mXTrOvu6JeDkZ4pfvRTOg1ZT4qdx+Sz1Q+
uJQeLqfGPo8M029dGerCRZ1kw1KJDOWbExn0ZPvwmYfA+c1FUZV/wYiA6YjMqUmWdhwvQ9Br+pvc
RnIHZ1sfc8GXbBVm441RM2WguVGq3qevXL48/nEnzlzuBEApUZiJMGONYUekUrEtWteIpCtft+48
w3tHA6kgXafhw5A/MiHra9nSBXpc8EQAA8KDCxDpOHzr+B4EA0IDKQB+LqT/BwaI9jZVmZ4Obw6k
nyvHmCsqTO0UjQqawvpSABq78Lqj77BgDKwracP5YKIcIxbeNfVcNXBqQSlxcxqS9gNYJExszwOV
Hr3KTokZm77q9p6/zqvuLpH7W9NJP8P8fu3UjF6w8/LL8fWc2qXkwpmnSjuVaNw6lDuUeVUGtAW7
DmxySgNnX9TPfLIpZ74vQrzCnmpOntLAxJgOV4ZKlq5NGHslwPLKwtfvjisz9bFo0HHIQBEw2bIw
nj1JEdxUil50uUuYuLCNu9wGQNjPAMCm1NkXMvpSwGw7WMkR0oXf+u4ybptVav1kdPXLQ3UgD9Tp
ZO7fCiDOQ2W0ypbjttowdsl27HMDBufzdNja98m2M9+lPhzhVRb3l8dXcMocxLAi6iOASTHFQ6Fb
kfSn7lW4zCzzAeU3sxvYmLL0fRFiffc+UixLEZjluHQVs3fuu22dX8HeJp1D+Vt/SuCKX3W9vFmm
dWUtrdokZ9Uo3w0rtr6L6RjfvagqIAXYZmu5TmGc0Jz6Uu6y7IEBJ85NWXTwEPVevII/rbrIvKy9
U+oKKrguXVfQOZyHhhncSpXiuREkeLTW9+kikgDWJ2YD4zk84YtODiPGkOklRI4wWyRlMkBHDQ2F
yQiX+zLFwpZWpEYPneUUcPUM9ubKrOTtR27f8o0ptfTXa5C3BYVcXTg12Pnc2nifVCOKGJWhFz+4
PitvhxjO57bfRsssgk8ICqxhXcgJWBBls1kFWqnMFL8mdseu2UukyCiSaqOt3qhb8pZbK3e3vkkP
NaSuegPv08OLLehAymi3521exunGKVxV8b70/nCleNrc/XnChGiFJN+okmNmrtZIE8C0ZWvHQekG
YXsdt5DnNW1z3mjSbddl3yu4PSCnpMk/UJT1ce0mNv+B5JF2g08HgV2qhUtPIzwMl6FyqxbSUpHP
j8uZ/Fbg1yiYi5LBeETdkDElRZPkwrXLaJ362ltAyrdqaX88LmYKU2bTvUL/Bd1FTHgb6WMzM4Rx
O+x3w1sxGnzLPV1eaN/ih3gLLSnDoVbHBYrnjYLCA3lC773Nz4YYNiqkuW6vk7PXCv9LKhUzMqbX
7p86jRxMalC67vOydO2sWLXSp6LJVnn49bgic0JGR40vDYHWVgOG4CmUWCFWtlxmRsBNpsnF3Ak6
uWrQcnJGU0J61hCfWRlpKs8s3Tx2tot0a7yF62DmZjctQxydXI9FUvvwy8RhJ9GhopVuM2wviV6v
q3IOKTYRu9niskEpVdfYtaMbAX2ubVtAxO4GTfMtDmFhSYxPaaSvhq1yZYj20+PfaEqlfXmjG5bl
Q0AiwZqJK3rXCdZ058NxAVNGIErgwExJIJq73bVnzcyRS2LIijOII60FXdPLyOiIuuemb06uG9NX
gS5w8X5WY4kHOFpqKc9dX/nU+MxCUBmvpFzn/GMQGzOLNi2MpkKRFwXjPtqhqQcplFF7jGlJvPOG
+RX9xmNmXLmuzU+Kna/+wgpSOfotbbRX4xoqj20kgqnMX9vZfVCpF7nzF/YqfdRiijopTy5qh6at
xr8jNktjTi94tIKWn6SdSQlOHQ0kIDlYAQvItHscSkk6bYgYOZG7ugSYOfEV+yZRAUeEQ80Eu2go
9Bm15gSKL7lnfWqj0+oTW4WrkOjPlWylaFdKlp2nztzA1Ck7B+NMpyPdKxj7aAELv960zWbgK8nK
m9SnTZypdmW6eX/cGJQpOYJUwXG4y6t4ukONqsbabsymLNy4r8rHQRo25xD8U2NgfE60gL8QSlRG
UdxUEJ2sCY4dCFmJZQZvs11kZEaZpJY3F2rH8BOn9/Lvx19v6u0ADpAUFZ2rz6AgRsb9CSbe0q3i
chnRHptAwxDPrfXU/gPuTP2SHCUYs1HYv/ETPzQSvXSZDbCOMyZUMCJgW11tvLdq/cfLNcJxUTGl
qZSOkJGsxCxjS8kYN8DY5Y5mlkj1FqaVlTcagw9nBj0LGxmf/FSNiDFAJ7HfRzEbwwH6TZDRBAXI
Y7Mesthy40SpHo9rJN54LIULEwl5OgzohRtpBG9W5iR8JvKTt2HwddN/k5i+0YBG7TkAIunDaeJE
oLq3BU2/ySI6IkHPMFnvIk0l7zrUFabaKDDKDQ7ZgtaRwm+NIs3Cu6d2/z81fQYEoGXaSmrmW7mV
6ge3XD/qRWkrcOxBGbsM/I2+PK7qhDxy9eReRLFfFCRGquaNDydjR38VrKrWharmi9AGVvzzuJiJ
TUb1XgfZSEFAI/4didmm28aWECOY4zznvuUKD037cSHPbZGWT24PHAUGVjJOTWreLrVVqkwqVOAG
PTfgnn6xBFFesxRhh4QI4g32DEPWk5gX6FWX++RV2KqruKqvjovY1eoObR0QPC061J9UugnGtTy9
bZpa31Zo8cV4r143N8Hl9rK+8M+bS+st2NDqmkEv586Fc9G9Jb/8Jv3czZxAzz8WbwCJvKjWk6Kw
RzbRVR7jFZis57YFbF8hYzEWTsHMUkbWHNd14oMRYcGJqBGeknYcHXWD3zcWc5QUjrp6RTJ4YZmf
j0uYUmVfwsju4BevGKWGSTRxeu6rwTKNv3XRp78gRBFwGVq6KDiMhEia1RXMylPcjvkUQ6dAYS2/
jcJhdVyMWPaxYZgQMQGQAoOPqEPjGzalUlgbW3Vt/QtjEJZaGEGk9oUJEC+3coqEAtvKHsLeR4LC
DMYh2stUNwoZeOkTEazkTp9JW0xqsydkFMUDi8sdn/44bg3Vj8oJ3gDHf6MoMZy/w/r4wk2aGRZN
+guiBapphwvXQQ1X+pSZyfYYD4ZW/WyNOVTN8+NdN4GaCGAn5QJCqkMR0FOHUWBEmitTzB1q6dzK
3nvKvV5oUGYFM/pMLZ1DTVx8Gi4O1sjecl1rgzLBQ6gDjImJdRH0XxJYh3t7ridjauUAyRL42lge
wxMP1epMqDkjCbXMvL1IhuytXfkzO3RSmT0RIzvwt9s80QqsOo+uAi+8CEDaaetUjS+PG8HEF7JE
hoz/4kn4UoeqGIk62HmIU4sL4yZhatyC1N669s11HdhfcMQfj8ubWDqOUy7GXBuArI2bsIlP+lim
FdyN6uEHoKvLbTfcHxcx4dws2QbfBM5F0DiO7Lq3sr6HgVN1DchdNsl3Ug0LSfp0XMikHnST04kL
9o5s0uG6tXIi+b2MsUGUtAibn8Yct+Lkh6FfDuSlwEaPc1VSCjlr3aHFtmf4u2z2H9KsvGAYysc6
Sq+Ag345rpAI3kZuFB+tCIOGitC2RsFdEQlD75GnMtrW0/qLMgB68dOOv0Lgt6xAmoiRTcdlThj5
vswx5i4zdeiQq1p1gUovzJCFhFEXQONKgfP0uKip7wX2gpCOIEh0Ux1+L2frZRlpRg7vTZxealvN
u4wsLV4dlzJlevtSRqbHWE2JSU4cEUZ/xzyxJXz9LN2cV51atn0p4i32wq0k2soOtMWqW+l1wCRq
3YfkW7tzhgD4sWHMVICmV04gjrinierzoTSlTjaQv6JTrftvq6Jm9Lz94fiyTdm6QkHul4hxNq7s
tSjetIbiGmDW71TmYK5g9TUYmR2FF1smUF3lktG//KS1FOCeIosB8mLsifJMbpWEe7mbcBpVTr20
4AEMq5oRYXPx8YRZUMKlmkTPPgCnMVwlHZQo9D1Zc23LWhvNp1TN1nowk5GZ+E4U0BjvrlLfhNtq
ZOGbjBisSCvdNevGWKgBPQ1F+nD8Q4kjdOQkDmSM7JuhlpWqxYrOZba68qOPZnTH3AhRT3IYzNK2
Mz5pWiUOdFqKRP/e6HDiZmQ2sRpqLjPojRtYNFomBTfGxXGldjwGY60A4FJi4RtRGRiJyTfMhd2o
kuluvn0K7pM7/VP7pr+LbqIP8X32trvwzlfGS2u3MB1gemAJBPcU9BeHmyozmOu+USuA7ab+R2ky
996zTEg8jFm2wGd7C0ngtsmOYeSCk+5QUtNLgz2Qab+G+1CCF773llFnnCdby1rVTKjJotSfcevP
Phvnh7irMZJHgz9yB2LZ80+BZrdhE1jbm1jJl375vk/mgJ3PNhTxAxE/2RXRG02C6lCpPErShnBy
e2P177vSNbOvSfdSUBY9sNxnZXDogrltTDcFjceQRuTArtshgWZ0U95XcnfO/D7GpmphunqpDQKU
FrdK6A4AZiH3UCOrjhuz8OrkRsQTEZhm2mOXiWd+FSMBN4V2FWn3TaReh+F1WASXlpaua43B8C2j
YhhFwGTi4y/0fIXJfwo0Gug32uvGR3Oh53GkRH1ywxYcLpze0JhR2FgXaZNKM474WeQBXQXt06Yl
+Cv4z2gvSBkk/lLlI8oeLrwOVh6G/Sp2sOpMiSHT/qIJGb9avZgyYyeWzaejJ0Xckb80hzCkvqRj
paWxqIqvsRnAvEwh0JlrBttl+w4czEjUyG1KmzBuIz9GQ68qb/w8Ty+Yqlt9DHu9u3GcsL0LHJgK
zKhWzq3Of0/QZF1ntem/JaBRVoYZGZep1fUfnLhj7KbJrOjISf/ICr5+zeyZu5hZrN9EW9a1bRSM
BDJDU74qMzOtzyO7+Gl5tvRebdP0e1Zuy1vG+HzcagUTPBh9sfZ9+6piwOXViw1IgQWJyyX7k9yW
OEr2nUAHr1bfd8lNsYVsKfDXgtK+tLZPzvu/fnT/7T2md0+rWP7jf/j3HymE+IHnV6N//cfbhyZI
/kj/R/ylP3/p8K/84+IxffuwfSzHv3Twd3jwL8Grh+rh4F+YaBhU/bv6sejvH8s6ro7/6dMrooF4
0B1EVtWH9Nkj/q1f2unxLx/0t8fdezHM+PF///7wcxskq6CsiuBH9fdff3T183//DumggYv8r2fP
2ulz7BnxA2rXP3m44pxRVYIuUdyr4zTxfv/vsnNGbxackCrXYETsreC/UvzZe0wszvHfOfbOT0si
9BbZ21P11owzAAnwhYpDZk9vxzyTAcoRmcCpJn6eBL0i7UG8iu7Lk766bp2BjadGzom0+8E57y0C
rUtn2ARM1DSv7n5emwkIKlnO0tMWQTkjogELBiJhYhFs4wyaN5oUd2ACfuFp0V+RJTA6TTT/nrYI
2hmlUPLvYAx2P+z2fUtQtDMWgNMUkOyrtAQCLAHcPWkRVO1M0HgJtsbJRZDtM0FmrYp+sVe5CKLP
8FSPqOpnIEr5yjJ9z+JnZAmycsYlV5XJyL82byDuCydvBOWMqw3EeJB8735G56GqnvH1CSh/bblX
5Acg8xNpgZO2gMYWIMtAIf2Xx8fbjfwAvD6wgCivzg1C8HlyGKQ6Z1zSFIz7lwsYGb8qn5GCoQgh
WOZZ6Nf09eFPYk+eav8aGtIiIHpJD7+8bJ1BRkShl+vNK9NczGk50e5FpMPpBg3qr3iPa+yB3Ruc
f5yAgv/4dbp+RgydGg5qwrVTfIcq9UB72z6j6g9Y6OlAIE/82kxAY1YGjvo01ycCPap9KvyCu5+R
6+P0x/whsxGjlV7ZDhBtFTvo+GkrwCXQARGmUi3c/YzOPsU6A9vI6ae+OudP+CfQnSepT/hH+Ygc
qij8iZ+x+toZ7AoCw/4UI7++I4A24Cfv/JRf+TM78YJEgOacsZkAy5Jnevo5cAXMqzoj6yPoo16d
+ppsCWLQk2yA4w8Xz2QFkpZT6suEf2IoAo7i1TkBbPc/cQzKoGIpST/5erQ8OAaVM4vEgwra7NWp
/+QDTzYA6wwmHAEO/HXQj08B84ydQS3JeXI3ryoC3J0Cp7pBogDCILiNSddPbQGVKIGMCOfgK00K
gQ0RaKfT/IBKPgTOHsGCvfsZbwTnTBe3gN0wHiS9JjMQ9ZYT1VfNM0A8bITf0fDoKJT58x2Htaj+
vTL1AdScGgjr2lNWGOTA0w7Ar+67QZYHbBSQRDE/9nWpLxqrno6mE2IA6wxGTHz8v/AAikqcCGaJ
+R+vTX3K4KIl5rS9Pzb212fj5OS5oJ6mpUyej8oRc2km3bz4yOB+YJX5/xXs/0jrpBIFOS9Ik/2C
l/5vurfRA/5Z7dLMM0H2QCZnWneZbDcTAigdvzb7JjY/ueCB9oR3YqzML+82CnEU+0xhdQRA4LWp
L6hrT7V7hSQ/rdYAtQ6dOrdbAQ+iieLJgbymI/0ptn3yQyf4deeMXjRA7CA/dj8jR6dgGAJgDb/N
75jn3z3c/o3F+rMeDv10/HNXLg8ey72a++wv/C4aP3/AXjUc53Dwe6J4/vTkfxbT/3FQS98Fb3t/
+DuY24n59dd/6fdc8oGs30r9/h8vg8fiofjh97s/6H+9pUAq/O/f/y/x62Dfqz3Z9j/f41nF/093
f+yx53UYPBx4S67sKvHLqQ++eEjK+vdjdrCDp6P25OfWD4n3E8TBwbOf0jn/kWd3wd+++ULISIAo
F54uIBj89HBZnsLvU598+RAko+/4BPM4+cGP3x8P7e4pa3T6cwMRIgvrO1zpJ5zC6Y9/thy7atfJ
z63Hy/EUW53+3PH7PqVnTn3utVjf0UZ8uu/+R57cHZrGU2Xl9CfHwaFLerqjnfrcm+AhZcj6obk9
1YBPffQ7Hus/HCzGL7jRqU9+7z88JIfL/Kt68R94cjJ2pL/ixf/Eo8fvvLtnnvxg2kzwzb89sThX
fqVxT33yh+D7Y3Xw3KcK2anP/RIkOx/3t4+9VxcHAp7ASKcK+FonI9fxC9Zx6oO/+Y/PvPOvovmp
j75Kksfib2/w/2kcPOwvyi9w0qkCFo9BON7pfwbFpz78Az6Vp++/NgHwr4raqQ9/y2t3wcPfLkfR
3p/p6lMF4FCe+apfr889+dSn/19UPgR/I+4dLQ8g9l0K/NTnL32Mhslmh078TyzD8cdPReV/5mKf
x+ojaO+/+gVuC+LBP+LHh+If/w8AAP//</cx:binary>
              </cx:geoCache>
            </cx:geography>
          </cx:layoutPr>
          <cx:valueColors>
            <cx:minColor>
              <a:srgbClr val="FF7E79"/>
            </cx:minColor>
            <cx:midColor>
              <a:srgbClr val="FFFD78"/>
            </cx:midColor>
            <cx:maxColor>
              <a:srgbClr val="62DD6B"/>
            </cx:maxColor>
          </cx:valueColors>
          <cx:valueColorPositions count="3"/>
        </cx:series>
      </cx:plotAreaRegion>
    </cx:plotArea>
    <cx:legend pos="r" align="min"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_xlchart.v5.4</cx:f>
        <cx:nf>_xlchart.v5.3</cx:nf>
      </cx:strDim>
      <cx:numDim type="colorVal">
        <cx:f>_xlchart.v5.5</cx:f>
      </cx:numDim>
    </cx:data>
  </cx:chartData>
  <cx:chart>
    <cx:title pos="t" align="ctr" overlay="0">
      <cx:tx>
        <cx:txData>
          <cx:v>GDP by region map</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GDP by region map</a:t>
          </a:r>
        </a:p>
      </cx:txPr>
    </cx:title>
    <cx:plotArea>
      <cx:plotAreaRegion>
        <cx:series layoutId="regionMap" uniqueId="{5C574480-0215-6340-AAB6-8746ECD436D9}">
          <cx:tx>
            <cx:txData>
              <cx:f/>
              <cx:v>$ (Millions)</cx:v>
            </cx:txData>
          </cx:tx>
          <cx:dataPt idx="5">
            <cx:spPr>
              <a:ln w="6350" cap="rnd" cmpd="sng">
                <a:noFill/>
                <a:round/>
              </a:ln>
            </cx:spPr>
          </cx:dataPt>
          <cx:dataId val="0"/>
          <cx:layoutPr>
            <cx:geography cultureLanguage="en-GB" cultureRegion="NL" attribution="Powered by Bing">
              <cx:geoCache provider="{E9337A44-BEBE-4D9F-B70C-5C5E7DAFC167}">
                <cx:binary>1Hzbctw4su2vOPy8qQZAgAAmpifikKy7JMuyfNMLQ5ZlEgTBG0iC5NefLN3aqnbP7NbWPnGkBzuq
SIAJLGZi5Uqg/nk9/uO6uLlq34ymKO0/rsff32ZdV//jt9/sdXZjruyRUddtZasf3dF1ZX6rfvxQ
1ze/fW+vnCrT3wjC9Lfr7Krtbsa3//on9JbeVMfV9VWnqvJ9f9NO5ze2Lzr7b6798tKb66ovu33z
FHr6/W2UqfLq7ZubslPddDHVN7+/fXLH2ze/Hfbzp2e+KcCsrv8Obf3giDHpcyypvPt7+6aoyvT+
Mkb+EWe+T6X/8MzTKwPt/qMZt0Zcff/e3lj75v7/x2ZPLH78VtkquhtsVO1ti05vB/Pb08n81z8P
voDhHXzz03wfzsV/ugSmGlXGynatuu7w728v1Leb7mHsd/P95Ja/O9/4iArJCNlP6E8TLcQRpTQI
KLr/O5jvWzP+680vpv2pNb+e9qetn7R4HOErwuQ9eFx2pV4QFXYUBIJJ6gdPUJHBEaI+phTwuv2D
y3eed+cF94Y8G5fD9gfIPI7zFWFzCtiM6iBCPRnX3/UYfkQCjjD32R0G/AlEGAVHOJDC55I9Befe
kjfrXj0boF/18WQwv7/96Za3fxGs/78MbKur0vYPM/YCgU0cwEIe+r5zldvHPRuHp60PELgfySty
kq0qVPkwP//zuaf+XfgSmD+GqZ/WFkzARSSTgQgOVpVbO54NytPWB6DcD/EVgbK+UftJy9VVmb4g
NvxIimC/qN/+gxD4xRNs+FHAKGUciTvsHh595zY/G/VsoH7ZyQFeP9/zquLYh+yqHF+SC/Ajxgkh
fnC/3singGFyRCTDQAsOnOnOkGeDdND8AJ6HUb4if9qU5U375gRcqipekhBAtJMBFX6AyR1XxgcA
QcpCCMYUEpvbv6ce9dSsZ8P1F90cwPb0rlflV+ub8uoF1yjfPxIC8QDh+zh3QOMwrGEYcKUYLvzM
sW/teDZMT1sfoHM/xFfkU6seFqeXjHYEYCGBzwCbXzoTEkdcEk5ogH7lTPf2vLnM9oY9G6W/6OYA
rqd3vSpnijIIgw2kRg/v9v+c9PnoCDHqC0qeKgkY8SPBBYcrDw97kGzubXg2TI+jeOzhAKHHG14V
OMfqqipfFBuKj4iQFPv0XlU7SI4IOQJ/EoiQg5z1wZTHCf5Z53sy2Xci458Etj918KTR728frr8q
gNZXoHm+4FqE5RFBwLoDfoALkkccdCDBCHCKJ4vQrQXPRuVuAI/NDzB5GN4rWofW/bebl+Tc6Ehy
nzCf/FqF3nNuHgBm8pAc7O14nNe/6yy3o3hsfYjK3RBfESiQI7xwKsRAN8AYE4bvFv8DzgbkANaZ
APniQOy5t+Rxav8uMIftD6B5HOgrAmd987IeI498BBkOAu3zgZj9LCtgdoQQFYKIw0i2t+PZwNyO
4rH1ASz3Q3xFoHztyxddWAiFOEYg7UT+r9n0vvojCKLyoJBwZ8jjxP5dfzlofoDLwyhfETDhjcpf
lJH58kgiLlDg37vLwcqPgyNfciZ8hG+RO/Cae3ueDdBh+wOEHof7iiBa9y/rOqCDokAADWC/dB2M
jzj2b4W5A2q2t+PZwNyO4rH1ASz3Q3xFoCx78Jv/TJX/F+vlX1T50go6PsJYEC7uX4wDBV3sSYrP
QKO4lwMPKOKDQW8+TmnfPkL9d0PsX3Rz8MY8vetVJVlAqsrvoBA8eNcLKBQQUxmCykZwX5Y6oI9Y
HGHYe4KkDxL7HR53SsWDKc8G608dHMD0cP1VAXQBjg2L4sNUvQA+kAZLyilh9/gcron8yAcAJfje
w0Pv8Lm35NnwHLY/QOdxoK8o8P6fMutfMiHGIMv6kghxIO5h2A0BG1IYAPcUk1sDno3I09YHeNyP
7RWhserVnFUvuLsBKugCE9iHcr8PSB64CmxCAc2VQDp2kAnfW/JsYA7bH0DzONBXBM4Hdb2vFjy8
vi8Qx9BRQBgJMCwlv8qFEaitkiMCUsbDQ+/XmTtLng3O/Uge2x+A8zjQVwTOdr/74UULTMDroRaL
xMMWusNyOoNqLXA3QPABu5+pwL09j1P8d2nbYfsDiB6H+4ogui2DvSxTgyqgT1mAmPh1vQKKs9RH
fhCwO4594EePFj0bpj/3cADU4w2virJdZjf5y24nIvIIw2ZIUJDuC7YAxc+6H4GqIGzm5owfYPRg
yrMh+lMHBwg9XH9VAN36/4tugySwOSWA7Vw+/7WMIY/oHhwWHPC3e0ueDc9h+wN0Hgf6igLdPkt7
4X3e+AgWokDgv9jbRUCfBTEBChq/3Iz3YNCzQfpTBwcoPVz/f+tDf60GPZ4cia+6q8XtkZOfDlD8
+6sPJy8Omt4n+r9kfXeL++Y7HEvx/f0+oMejLPtOnkgET45l/NTi5sp2v7+VECUxApglY2x/qALk
dnezv8LhnAUinAvgGw/lkbJqu+z2KAyF9Y/z/e4xkCwCYCq26veXCGRdfF8EExJhP4AA+3jG56wq
prQqH+fi/vObsjdnlSo7C9YIyBbqu/v2por9gylshgLFiiBJGIMkr76+OgfFG27H/5XPDfMQPHA9
6FEX26rm7VSFqCyqfFeVbSCG0GVtyzdkwKbfpEIPZJH6OLCnVjaN904FIhXvXZNLb8GkbstVqoti
AwpqsBoCJIqrQWExblziWMkXQ1U19KzyCpTYqB37ERVRX6BUXPhz5rx344CLcUdaKouLNMNJ7ofc
G6t+2flj490wIyy5MF3n1xeay26kYSu1zmIzce2vjC394XJSTPRlVHHHi1OmU+upsE5MP4d5LnkR
SjpjeulPbY8i2bhmWAqPpNNXLWiWr0irabZAM3jne9o67jYU62L6jnQrxjzCSoxilVVITeuCZlJ9
VlQ1gRdagxrshfUkibdrSG6mb7lESXChO5VzFg6Y5WVYTqqlZTh7zsNxysfZpFFjMMtCyqqJpmEw
tgE6wZ0tq0jZLNcxp1Obb6eAVTpdjsVs6/NybPyeRx5VcjjHqPbaxegoESiqNXfzDqdw+woxNJdp
WJB0FiicMCr4unC08ETYdLkuV4xVHTpFQzvKqHCK4y6k81yoZe3PKb+AHCftQlY2aX2WV3OLFtil
oplCz862PVFZm6bR6LTxdpPmFX7v8nmuTi1VU0kiJvtuWARBMriwyv2kihAMJ0qDRGSxaF2x0eVU
hChlvQ0zFgwnUzclXRzIDCajN2N7MvWshbluU16csTwxEZbWLtVUT8dqxHQBzuT7W9cmjESiDqha
jD5v8pUr2iwsPV2ve5YLHHZ4Jl2sk0xejnktzosBje+TKeELSBXEpxQVOVnbtB5RqNAor7PO2OA0
7xJhzoOgLMt1k/RNsR9HWtBT1ApkRIiqLi1U6BKqyWru4VEf3GCnceW6gk4blKsh200NksnCYb9v
L/lAXXmcaaQ/40rnug7ZkLVD5ALU9cestojG1p8rdNJ4VuvN7E9Mfyro2B3buuMfkdKM7SSANn9B
GjfBddYYIlcTSlPCI9QE02xDpnnQfWtFV3pp6Cgds51NmpEvxtpyPUREqizbGJfA8CJwJETOONio
vnl9wnUaet0cgCGKpt3UR0Q1Bp0NZcqnLfaxMEWU0Dagq4qVo17DeAe2Tmpdf7HUs8dl0JNlM5R0
0XtpI5KFzOuu/8ZZgdtFbQlqTqY5JWgZjErZVZVQ24R+7895pHnm8c1QiDZfJbP27WZm9ZBGVs10
XNHGK9XWaJfUMa6Ry3GIq1SryLMSubAeE9GHCWsAeFrmvouGYHY/Bma1OW56lF1PjPI6MkgitMqs
a4I4sCKvQ4e0KUMx6IJu69KYcql054YqJEGL6misKqt+GM/DeNNniPJVkjTGfSdyrvtodrNzi2TO
2K6CExHlx6AjYly3tRvaUDjw9a1fy4CcmA4lOBYVBKaQOeGSmA8zdSEfQCpYDQ6cLkpmi8j5LLTp
46JFzbzoE5zQKBmtqhc+8VsRj4S347WA450maibp5ni2SmXLoHRTElo9SBuZxGi5ll43NZHI7fA9
c7z7oDgEvaXkholvjk3EfeSOEB6OHKTe61nJsYhk53o7hHJyZP6R0aEsw8HyFkXTXCdZpBuBtxJc
IzjDAxvyKC+CpoqoD1l1KFJtlkYPyaKp+uSEE8s/VNavvmE89nk8B1kblcQ5teqZsunHVqpAHtdB
4woWTnQOuo2Wozd+bsvMG9KwbeC2nae08latniuxbbO+fJdROBl7NQknk9OsHhL3bk7TMrmgRYK8
MgymkrbLJCsLloSjF8zdScdVIhZVCstYmIKo1oSqNYSdkFkX1oSu0xCnQiWCPP2kUJZ68IazLlEn
Oe3y9HtfYtx9oWM/T1WMKO2HTapmlS/qqckaHGFknF4G4HztQnoGmXep5zdDrHjbltuideYyTVQ+
RQibLymhO68w06rIBhkWaVsubAn9nEpW8yjNUptFfp8M2zbNs2+scCQ0Y0XDwe/4FPWBbU7EPCKz
4LgfPrTNNIfgHVnU8pknoRZecNrOqo/HEvpMnUqWdYHKuOD8qq/Fh6pKkzBxNP0svboFRzb79kVW
ROlEbdh4VRV5beXmLbwm3G4zZzN8mWGv11vCDLGL1jV9/tGJoIwJBGS0xVh7Y+Sn/dye17hQdTT7
Qc939QgydRE2jM/5ms1UrIMm6NCGNfOUL7EL2maZS6NZiKY81yfS0BFD7GpJFc2Ipt4K3iUIYAPp
chp3ZBzG9/5QFt2CuWFcQ8DocKiJUtGUgQdHpSe6MOg7uYCI2OVR5k88ytvmtPV6FZJUEy80fB73
k/wj61IaKUmO67mmYziLqt+ypgrejajDp4Un8bYWIoW+bYUXM3LqU+3yKrI+mnUI62x+DWstXcJR
wQytA3jpQpQovkhzPa+CEchUW/fHSHiZXfYdD9ZVJ4sqaslAzaJCtI+yxvrnfgc28w6Cx6hMFQkB
kX7BZ++dNbPejLltItZWPby3TZIZ4UfTYIcTOM8LoTOshkLLXV72aMiiuihzEfcqYG6TJ7BwFaFP
kAkDXPdo0baM98dBq23SrqoiyHddmk4bTLpPTb4P8/HYFMSLEHKoCnXpe+mJ4q68LoJudiYCSS0N
J61o/X6eSzktKr9TacTyypgxRsag01R0/ntnfVwsZIXzFapTWZpQ5ZloL9SYz2Gd2x5eiLryy2ST
4Narg0jxipoPMC2InTDLREDDVHkiJ6Gcc5n1IRmBIl6BR/SLeiwcPzGlT4bQh3VPh0NvClg2RF65
PJxJib0lT2TQRU1Sym7LgRvtuRVyJizLOct3A+xRei/z1rtIIDZLHlnCenihumZil75LxKd5JO5q
8NRYgwXN5ELVE6Vj07TCXLrWEbPFZioiNjr1FdFK6VAzlCSfG4aDHqhj1a4hYHUsD7NSyGrXyzkJ
Iu23wxDBeQPfC8dJkU3GS/YZM2Qw+Ork2tM2gTUpRBZP5D045KjGuMs81tZhygFPEw5D0dDP/lgX
kZfzFBg01dGAKn5Mk87EfQkMfJkxq8p13rTeaqo8siQZK8VZBqpoExZq1CrUtejO2mIO0lCjJjkt
q5ocI1nPW8nppnA6eYeBpAwQzkt52c2NXbigugSvVScqQTdBhR0EQIHNjhGYiUVj5spudG1V8T4x
iT22edmISzcNY6QT5i/kRJsrlSpclKEhuc9CGmAqLhDF+bTyij5pIlO44bRFucYrRxLrbGhZ1o+b
nPb+R8XReGbS0n42STOcezRBMfX1HMos6VbVqMpVrVwTOSj/LqWTQKhyN5iPsq04hAXyUSeo/8zH
qfnYUVTELHMT7YAZWRqOuNd97GdQwzkJPN+paASKdIlmI6KkL9HpaIj6hltTwSrfpkbGpcTjZ9SI
/CzrbLHFqqrqcExQ9iWf5mHV5km2KibPa6MKOv/c1+hdost6UeDkSkCG1UY0SHQXz7rWKGxhv+Mu
aXyYZsuUvxOT1QumM3HiuJarmRTeR1e19LilwbRWY6vPYJITHIrcpAuI2eI9yodxl6bF+IE5Ot3o
miQmlorznc3GOUzbOj3Fjv+A7Rr1ygcKuaf0WavLIrT9mEynXV9n9MvkMpZ+MOWIRVxMtMo2PiyL
3a4vJ8pWrsq6aKj7acv61i69cfKyDbFJD+S8h9BVehVkYtTPk1iWrg52kCfMsTcJEed9d25SDzyi
CXJYBlKTsCLSJnPv/bagckFQnccJzUizpPXcNlFXNeB/VcnbjxVh+oRVddpGQAU/2abpgpDreTCR
x+diMYi8v/Z65OBbq5MlURnWYdHJIT+v9wlvZE3ytUqZ/F73zH1OKtuuiCEdi3yHpmkxUum6GHmC
nVnejDcK5ABIhXCRrPWYAj0YiyE7K83MruTYXgK6tonzsZzNQpg0Pa6EucqcZF8Hj/koBcqRwzI2
VMavd2Ne1llsWa1FmKSD2ExiKiPgFzqLZP3desNmtPoH63kCfWpguGGg2mCMGzEl70VZmC+OpeUJ
h3R3ETRFOoa0qtwug1WELL0mLSH4CQj1XudzHpaBcBuID/XXXBl83TAhb6aUARttM7JoyTTSOBXe
TCDGTpkftZaTTwnu5Liahnw4TmtFPidcZBdFQv1xw6t6WlA1tM1iCrwWmHZZOQcjse1nO2fDPoll
w7oWajhjUqE8ZJ6kTdhoNR4HI5tOijFINiUtjb/oei97L4tk3vG6vZxbiNW9z5I18Yo6cmZA2QKe
nH+xYx+E3bQnphB0i7jCkINt52Bov8CpVvGdGVkMG1UNWkeZVzVm5898pKuigR1366Hysvx49EcS
nCCV2+RGjAMT4GyEX6R5PpJdAaHI38JmzKlcdimkEEFUlZABxwWjFscMu2RKwz73TAs5EMzvntki
k19Qw9ECksksPfa4MzXwkHkYF610hTmb20TUu0H2+jzNPLTStLfVwiLej6EX9KhfBNx4wZJgMu6m
vqjXqR4MjHkgkBFnGdXv/KaaSB1CRhHguMBkMpHfFXPYtEMV0x7xBQ58sUlJ2ixlppn5UtJCeXE7
annqW2JJEzd1wbGATKpNQLUpsg/wwtWL2pgizDAZ8jRKyyILfdxOdQy0OeVfBB2K9Rh4l43jIFJ0
+fyhxvO3gPoMXnE8vpttn3/vIXmal74uu1OPN91WT7ZZm9QEQ6jzURWriTmQM/rmE0Q+Gxc15C+R
5yqxG0GcKI9V4w8nvRs8e2ZqZsZvRVBWW2BKoIhgnlZsS/t2cKsmSdIo7/28XQ4F0ILQMe02VTtP
5ToATWBTpCkdYxZM/kldWBVEc1/VsLCM43jOxqzQER479JXLXu3aXDm9qTNJQf/hvmJ+KAs8r1ps
3ZJO3rBtiob5cY1mj+84r6o8pmmWDIuh9sgHWZHBxv5kyedgSiXbeUD3imVhvK+81b7YFYb4LJqC
ofBWskj1GbFe+TXHqj4bclA6YD1AS6ezABwOp0CSc6I3smuDdJVgoS48nfSxnnOdhemYj92JBfqY
hToz6UlRBVlMpmbuFvXsykWKiQ6OWT7X5LMSsxWhR6sWX5qi4y4UM8kiM2EBbLJNs3C2VQIOlKTT
HBVpOX2DHQVtPKsMUkTapSpM6h6PIfETEo6uY+g6Q/6wruqZhnooUnirEe6j3jAQYVIhLeh2M6/j
gqAyiVhSDGI9+IGbzp0q/BjeHBBkvITmwKh6fUNMPyxUJ6sPTV1V2yEYjQbm4GYcIY/h9FShuRjO
yoyRb27KvIUW1bDKeMND1bTVuvAHHuxQ44ntAKrMlSQgAIypW9qq4XGPdXJasLqYj4smKC/x7Jkq
bkbBlpPqGV+BpXXkj2hKY0lpEknbS72hqrfkXCduDDs7LadWAkWfLBsXnUmH/h0CelQuIfLaSAwg
lWzqsudNHSaaBmExD/myo4GNhrEamzhxnfiApkENx8BHwa8b106hBqZ24U/aKgjk5CShY6G2Q5/6
sOY3slllcJDbX40sP52UP8tFy2jO4Y0obYwwm6ZNIRWs6AFP3NJzk6bAoPYaCnhxVX9Li76/GGqr
w7FMk11amxLwlpmPVpXT+RnLmlFDJgA5AGiRXqcuUdDnNuzqkqubn3/f6ImQfA1hvlUpsJlbGf3x
479OQbgtf1S3v3j0x7f735v649Pqptrvb7CHN+11/se7oON73X+vrT/58Ceh/y+k/LtftPqLi/89
nR82WwccDjL8O6n/yQ+s/FEi+KPpnea/P/cY7DcbBlDKJkBmodM7zR+qpbDRzQ9Ac+dwmFXuhf0H
zR+OUUjMGYKNboGEf/7Q/H0GO60gNxGCwwZFynz8dzR/gp5I/vBcHsC5MgmVJQhYAp71VPIvuact
VmV73FgKicHod9k6B0YYtprIhQ8CaATcyl577WTjzok+bgZah20GTIln3Iuqtk/SEHGFoIuRL/1k
TCARgpXqnDoyJtvJ1pB0+UKPP36a7l/VKwhM3U/1ilvjJezh4PtNAPBLZ/6B8SzjrU8r3x4bgYYt
bv2YJU12Dse5yC6RZRnldcDCvDBJKOqhiHin7UUHAlgECslKTCneGJ0e1w7DEjlSp/aaENsxira8
X7NeeqthqLp3oEjV70qRnyhpp22ZB8miQNUHL2+mTygoxcWQFd+BeRS7LmFt6FJ/iogpzKmfDjZM
EQg+KQSfsKUe3QV10q7T2vdPit5C/CFA+BpmXNiKfI58YAnLeiDvvaw5TetBxJqiPuykX685m02U
e7ASltzhb4KnDhKV4nzi7tLXzqyt8MyunLwoUBSHWcKDL3VOdVhTBNp8g3Ogw7KaVhp+vWipxqA+
poEbV34X0G0CrH3h1TZOxnRauKG/Ggum1xZV+bamINKFuqoM8PwGikCq6kKLLN0GFRoXkPekMaly
BnSPjSGsU8BXRtNM57VlUGfxVAmxfNoKVO7rR8MHrp2AHN6PgSld6wb6BqqZhwRe+7WVSbacYHa0
GsplnZobKetpPyUyzuG3ZKK5youIcJWt0Vyd5IFx8VR1U8hMQb8HqFrVUKXBg+l3cvSzReVA7fcJ
yLp5ljJYMLD33vdzvMgq5s5q4/rTqvKGmOfNCBoSEHNWfZXKq1d1I+QilVxGqg+8ryBW1JEekY17
XuwyrVUMP51WAXXinz3PWznR1CAwoe+W6vo4tQo4MAMJIAduuK6nLF2lln1o5uIky8tiBfWCYd0D
azovPZvEIPTOcZWZ7HhKE/yhwbRY5ZwE0SjnAVLD+dqSGe4o2v2SJYqlFh2JU2Sn0OJRfC0DO2y9
HOEwnzUQYdvNJ7Ozzcb4uVjzQsHL2HkmZkrUa1zJPUUYSGTGOl/MudpnGy5ZF5VB7/Q84ij15bB1
kH2fUQeZPRRrkmgACegkyap0J3Mt3tmsxmeVq4e16BRwLQ71BkMg1WtmP+4hfISFxvI7QcMUSj21
oMA5Fs/JLNeQc+tVXwOtKWbvYz5kF+kou6hyHMdd4UC8n/r5e9IE9Voh8ETZ5BBiQGKJE+51i2mA
LjNkQXQeGxl1FlRHC0nIdoICwBKqcUCXQQ6J/KJUm6Yay3Ph0eZdQKtzUGZxDXI+1KE84+ELKeoi
JoSeWDqeeBn7DHyluaRAgxaZLZc+WSfavs9nfpMJp0FCEhlEu73k2ZO6vIG6R7so27JagZeKWEBK
z6fRRGmabEwdcKgETnQNovxmbJzZ9Ol4aobpAt6ZC2HGcuXKUkeBrOwCFvd3Wpgzk4MA7RmxmI1e
UaEgdQeBaqHJSKOW5WQlbeova5Ff6kHCGys7s/PmYF6VQyYWAUZ2Mc5qYQpQ0WRDQAcs0uNCUwqp
crOs52s++RuVzKuiAzIB55LO60lkUWD8LNYTSJYFa746A2KWB+XOb90gZ5j67KsnZ5Cj6yJZamLM
CuXuEnKJ9NyDiLXoB9+ERiK28L3cfvJQg04k99a2xv7aZo3c+CWouAOwrjMn3XQ6ZxqSME+kH4Hw
5ItR5jhu531swaLpPjQZtTve9LOBZ4ts5VXDsEygurw1gafgnYCEbdB0jhosoZREOEQ73/YICq5J
HpYzZR8wncwqyVAXTl5DoK45T8ddpsc4ncqsCOFl7U/l0M2rKRuSNW+8bJuixCwH8KYdZ+m4JcRY
qGuq6h3zQSRb9C6pzqmB0nbP9T6LCFQByusQpDFlsBzmlsu4sAFalXM9nKukGkPUcn0lIIfeZk1d
fgFdg34sAm9634OYBPVdqI6BFlIlA8TTvG3PiR3kqjMVinWOs4/lhJvtbEu+TNwML3/RzWfzTM1O
p359WmpbbluelNvOgVLDPcXOUVKMZ11DFeSt/5e6L1uyE9e2/SJOgEASvNKsNvvOmX4hnHYWjQCB
QID09Wfg2vseO+3tjDr35d6oCEc5nLm0EEKac3QQaZpDV/F6H+Kzs3ac9OWMOdiJ3hEpESUwhB7G
nTh0a/qpHYB0ZdRa+ygmSTGXeVHfFAtgmzLIa8AZQ6FOk+yCe46ZqZIyJJGJ/VbXNVZ/P13Y3g0e
ZxuqrAK+nPCu0HNcYBNMm8JzfPByoOSTuR2mR4/V7MUjBfpiC84kRdJHHTsN1Xc9+nNgan1zZ4li
CpuOi32X1k1zaiYvtNmkGnNay7U94GuJXclJuEfjQYHizauZ47YO5KUr8/5owGReBZXvXQWko3dT
wR7QNIxZUdin2W3yM+lRMujWQ40eOKqIx0KShKyr2AXFYgu023TJlmpcXhfXjEnp9mXmWQ+ltuod
llndLrfe4kdmVxIHvBsI+jesQ3VQrqXx2GB3iqelyJPObZ5Kp+CxLoMX3xvdZGrY8gywh967tK7j
fsLXkXoQ11XvbKqEmnWZrSh7AFdYkR2gpDBPqm4hR+yFFC38MLZn6EJACjm+g6d/naWJZ3do37xS
L1OsZNCVh1L4bXfyh8V+FbYJPknSBPeoPJ3MkKo5u46sb0fDJGD8UIYJElld+kmHlKO/LGv9CtyF
g6cpjMaDyuW479GnkKRRs/lCSR+mUxSOxSfii6E+gSoNxJUq6xGI+ayX+gwZhi4uVRvK4qjEsvK4
LHJfXUfCYf7O6obfzQD6weyFMrZzQa5DIAoCzCbwnXgKRH3bYF8l6SD5QBIDzjmKa9CNu0XK/HYY
Q/G8VEMQ4xii3/KwIY+r65YXRBDZomjasPsclEQTd6LXdeznZjrJxhl3o81775bZKn/1V9SwB7Ny
kDZV2PppoHrsIqLCFmpEJKGGKdSBmXlIfdUH93hmoyfV1c6BhDKKvUE4h3Yeo1cQLBOmMCJ5YhT3
j3NVNhGUAYGXGDPaPXQawbG3QwPApwe5AsCvOKEvV2nuBOzU51GLmrpZLsHTi8wySEfUBARbOk6+
JCHvVDyOUxumUkXBhfb0cO70YAEFdwDOjC59XCE0NfFgRJOiAqAgTcYA7Higl/E4sJbfD0PuveDA
6XfwP5VDzHOvxfmNLjKug2A6Em/oSWz9Pn+JrJfPkHTw5Zk5LbasbqgyN1zsl0KzECqadmhM1peG
1WlVb8UduA5oSwA7tHKnxnDt4qYDtJ5QAHskEbRAdUPxMTHEEDmIXuzMmbss8rMSQw+OvK/6CuTZ
IKLYQXGedk3d7bppBYS89uGwUyrsXfwArm5w+7aOVQPxEYZ1q51QEV/OwDbGdU+GkTtXNVnbFeWR
CVe6c3qwEFcoT0yXCa+Zc9ABFQVxLsEVv8iwjx5FG6E+HAewVi7xbexLEGx4oBp2E1VWXTtWAROA
kIHFwP/EKe+pfFDMV0EWohjbl0bXbVwqqhNfTSIG0TnsHfBVO5EbccG08cFkz/58pv60HBUj3E30
YMLMVVpdliBJj2GL2THoEBJAVOKwzo08hHj233CuDUs8LMT/ZIDoHgoZ3kNJBZLDVJLEOJep3jVO
T8eTJ1HhqFbU8Rys/pFA/qRiXuThczt6/JvssbiAVrBrtZbDMTI1AURh6vzklPIzm1fohqCZ+gaN
1vwSEeyeugxBifEiEGlZRG2SL8SMsdYRH2KwKyyd86K7FW7lfsv1hGp+aUX/lc46iod+bL7SKez3
bqeDS9JX80MLXX5mnNpcOWCrLrRAFwQ1zJcG58+XkAdCxC2Qi2+SFuxogCWbxJmUfLUoZ+5Cvcov
DSiYdPDX/GKdrKJxobk95ACfmOOWL4sX1ftGFeNh7EYZNxpYuibUOXVAXHHYDdUdtnBx7Fa9pFU1
Q6pARm9CWVeRMp0jqNYEcwbQPY4+A1DMr4dBiLTvbYjnnE9h6kAMdzs18iaHyC+OQJ0teWV36JXm
i2oeoouczd7BMWbe6ZbZc1TRIOugk0onrZoEyi4Wu0D8Ykjbvd3gDTca0/utKvD7Zel316hyd20N
7Z3XFLe5te3NsK5hIsclgxakxP4YSlTSTCb4yeUclBOrMwFt4V/L5EcJ0KvoCl19cBFEk0yWALjm
bCeUvFBxAEnM94NTXIRVbXcUB/GlS/KHUc9e0tXQMOnVRIBZPR/t3Lpkq3TQc3haO8fZQLcx2uAZ
yV36wrZueIvDCcKhYg2uxOgl0GqUWT1MBAsjB18pmTn2PHoGE/PZjPMaN22ks0B1fO9Bifbq525z
Yefuqx1LN1nM9G1tpLz20NJXFgewS5nz3A1re0NRTSSS8W631Gu+q0Uz7waey7N0w3GXewwyAAjo
dhqoy1lR/3km3Sz2ZePkZ7uIZxIpd6O65qRsDLmARtP5qjxXxWtg24OK/DnrXCVfFpRuiQMg9YnR
sfzs1h4Bk9to3I68Sbuc+Y9RI8Sjrj190Ta2OIzDSLJ1qIcEJSWe1slbYh/87N5AeBfLnPRXnI00
bmTlxxAxlQfm45xYNG/LGIRdBb0Hac6FD4p88sevcjEq9peIJWoQO1UvqOG9fpu7EWvH7dqUBfOh
RCH8jS7G2bnUMalogNaujTslzUgWFF15e5rh2tzTXqGJnFCmnpyp4IcAEtDURs2SQJw0JmyRhw5V
OVRxso49nDNODMreSWf0ue6CrargE7gRq3d6qJv9og0/gt12j2IU6+OiAU3GESuAsoQUG69mNJ1w
7iUdW9dEymmFxGX4LAd6H4KRNV45pGA2qgRAo3eDOEUWV8IN3kgP7iWo6wJtfzUf3BXHw8y0dxQg
/CBjs2KJvRUEE1j6l9CFPEuCl3b1dAkxUNHEDKxJ5tBxfW0bVBHAMMHLV92MvoMUqQlH8TT5ot3T
CR07y103/ucY6OW/g/jfA5w/4pv/CSn9fxEE9QmFQPk/i53/HRD1A/j596/8C/lENgLxQj/0OfTJ
2Hz+B/gMYb5iUEF4no8kmO1f/gV8wifiIe2CYskj9QK/B7vIv8TO323ZHHBoGFJEMuET/wnw+Q46
DBkKSAQ7Iq8zQiQaknB/xj2xwZfWb6U9+WOYlPNw1+XL3Q+T8Rt8EsLwH9HJ70MgcgXfGK8rQBzR
9hV+UFOb0DHdAKnjyS0/VcBppuh25iOUmS9T/fTnoXBb3g0VsBA5/bgW5vu/XA10JdG4AHw+AaRK
JPGmJMi7LLDVI5ryKvnzYL9OXQATCeEBoOMI92hTkf94XYvOnWasyckxrT0T1MlJFwJB+/Mov84e
RoF1Ekr50PPDCAbWH0fxFgASDDTgSfggaIpmiqGFfVtbeYMM3B1m/H9xVR7jjAeBi/+2lf/jeKOd
oAH0BDmBornUerovybz78yX9buKQWInLChGxF3nvhijXGR2PN5AT9PTJEJgSjXfT/r0TYQ/Bmzt+
s+p+M0i40QZ+FHrQNIAe+Ok6ahcHCVRwwSnkeRKADmXlR0P8emvQ2SPgkVEk1cE1sP37DwugGBio
6iGYTnaVqVA70jz56x2nJnXp9T+dsp+HerfW8sF40KLY6bQ0jk2hppJpWd3/eYxfHx6MAWWtjyg3
OAn9dyvNQXO+7QTTyc37GORXXE4QUACJk+of35ufR3rHV9i1l3NRkekEydi3wb5QDcr7/+5ituXx
w71xnBEqEAdsiJA3K6D/wEcRDrCTDesHD+ivC+3ni8Em/uNI0GIOgvNlOvmsXlGVQWlFpj778+WA
53q3sW2DbL41xJRvcbA/DxI2Qdd0aIJOVpQcFUCkk6hVOOlr9OILTUrmV3EF+U7KuMk/2BJ+szCQ
l4XXbFAKWwysPz8PjiIqDPjcy5Neu4P22d2IngYcet8lizd9MJ0fDfZuFc5z7eQ+VJSnqjp2FRrH
+a3xX7SMPhhnc/6/n1JwizhEcTKRAMKfn6+qE4OL7Vv3p3kOL1qHZtwEGRl4MkfTgU5jDJg/tn19
VI45ueHdBG/Ln2/qb1bOj98genf2di2fIQgFkxZOEBpz0l9ODZEfPAjb8vsfLxOoTIaj/X8ucysk
flyeDqisAHL1HvyjeBpadtGV0a00U/PBOB9dzLv7VkrgkX2lhlMNZfteMiwVAj3yB1P2my0XhQrB
8U5BGKNs+flqKpTC0ptx09bNsEOpgOwW7UTdjOeRkDKeKvr5f3GTkHyJk9TdzInvblJgICDQwCyw
TLqkXQCntc36wRi/XhWqOOy8FPbugON/fr6qzgLxHCDyPqkZ1POaH219pweStZOzUxX/4E5tc/Tz
ivh5tHd3qsJZ6bqVJ09N05f3hezPY0MhLRrozoOaeZR8jmtuL/88j7+7RsSloApEOMpW8/58jYb3
zlqWIZQvVRBTwGaD6NLJu+7yQyW9Dy4Rm+KvFwnzByR+FHoDwFTvjhhXVyUtR4rhIujJJ9O8+g2Z
smA2+VF2tIdcyq0vwPiZzx6Qu9iRZMlsTukdE9yBf4NF9RW8Xv5hmdQAd4NTphKqzGT23XEfGQ/I
McD8o4zW8kiFWR9MNYxJM0/FBRRCTTJSs54jPmt0ZkFsWufgs9xe+rKRabssWK99A6YvBL67EcyJ
L6IuYQ1o87wd2wvcEhGbogKGpsMl8WGn2cla6ZvV90hw4cmlGABPQq/tc2e4VHjgQGIUw3Fxe3/G
//rN9VwcIMmurvuoyy/QZu+nyofDAdbIANQaJPF/tWZhIF/D6DEEqX3ghuQ7SALmHc0VuNB6VepW
8Lq4cJdm3gwXZRYVa3gZBQvYU43Zmlw73rIVam04zfyEU0E/z2wcs9rtm93iD2ZPKgkfT+8tNziU
QfnL3N6ZIgSKN8DDh6vCT2WQGHWAXKBCBmAoKnMdWT3vGQxTaT2tDdSKDTiEnulEqbY9AYMr0rzj
bYq44OLTwnKnj81YQQLm9GHMZhdAeoAK8EkRfBhbqjd/0YzEOFog/FMj8w+Rv0DSIAJvN84C3Ewb
6P0q+uIMBXB+sDgc8EGjrq5koabzCEPNxbQA9gu9ZjrXDZ/vA91XL22xtlEM8adIczaAPenmsXwd
ZrNkocrnTyVQ68zNOU8hRJz3zQx2LG8JiTFBFjjwPM27qB7enNqb4z4q6p2xufqrDRf+WGyLAoqj
+snoebx1vWgGG1DwNpaSyRvYPsvTqub2CP9ofVl4zCbWOOuuqcRag5PL672wDktr4NL7eqRkD3uN
mxTEASUIi6c7ytGDZpyWiA5f3MO4SHJmnchR/ef9GywI5sQV5zrmcNatSevYwUk1vtYd1ooKd8K6
dZ1GFmxYLEF7xTL0pstKDkXWOb4FA0p51jMpQadCGFoVugKnTsBG+vmkweG47h2cXORQztiLWvQ3
l0Fpl7fF9fJD3YBgEJFbqzgCFLy306QgJgiISN0qqOFdmRYGYVoXsJRObNlDeziDdS+hKlfKe1pn
I48etPepNP5QZ60cx2T1oYCPen9NgoHXb74jvgFLqeIGZO01nyp+gY4FpF0pNqtp36VrzQ3eoiGd
gxodsIGuG0E/VmqxdyWgd8EBVw9rQJ6LnPV/BQP0tGYi+hBECtYOF9hCAl7cTanm94K1cOW2S3Qp
chiTDqLpbR1XwRJW6dC53ZBoldvYgd4fflLjqdgrhunck3HkxxaP1ImC8a6vt1kWuL/1/FeFT7ik
sHZdaTEENtZRvsKiMVFgUS000JCveqWTFo3vl/EKFm4+l9VSYccImoPf1nOfELg4wZmJNQcMmE9v
wezATuIVy17KMoQh06POpWdcceFsK8wHXZkyK4asX+CjpAxKgI4Mr6vHlmMrhfPVnancsWnIh6yS
JnwI89CX8QKndRpUzXoysik+mZL65yAsxaGhTOEWa1Mu+Ibo3BUpdNZqYCYx/J8FuR/x2cfQ+MEn
b9LVseAKlksHxO5BeiJ8ymHQhkC/W3d+qMNkezkJ3E1tkBhPzFm9rmWsRbOBt1I8NoEN47YE5qth
B43z3DiZq9v2rB0nQMHnfBt0NbkHcIw17GIQn9oSaHDlcnrZtqCSug6cXbs26go+6RlqcP2XbzsG
u6QHi9U6+2ViSe6tqSk4jDcQEc5AXG21t2vZ7sEo+YkGG3S9iCk4zFEDi4yh3nGKergk1OjDCCUd
eOAgsG7jXrB7iNppilZWvgFuGK8CrYtjFOIYhYjI3ZUwEKbDEolXf1zzv/oWj0fYgf2Kxqh7WeCu
gNOqcE/tGrn3RVGHToKjmD2RfJN19ROFvBXq1b2owmIflOGQdvBXAf/3x+d8ZdAbUOt+AhMHHwoO
yAud1+wYwWF5Ip4i3zqAxInJZwglajHBfdBCfx25jnuGRjsq49x2LUntPE3HoKHlywrZ0ib4ddpE
Wa4CGP4KB3osKDyuICiVnwnv5AOBLT/jqnSOS7v02dgAN1IrTOUJ6ft+NxceOErqi70ZPJb2kYyu
uQ9HEFV5uwd7a88uzHa30eyQKvGmdkpIUb6QUpVHHO/RJal8eMzpWgGgh4oBKi3RXbUjrI2Q8Bh4
k2ibem5eZKBb/R3M3mKNextF93MhvdegZuUeyu065f0SQoSCB9oqyw7tOJqH3PDpqoyG+YA35OSp
w0Mo3YnljzP+/tZDrL+r/MFPrICYJQF9Ax2Ocf4C0B+eLA3klWCWJP04P9dsqrOmVhSORajeZ1cP
Zcz5VKe1aYCJw5xxWc9Fky3BGsVGuT7UaBC0l9iO/iI+LR/CwS57ExD4qUWpd2vYDJcabvbLsW/L
HVwn860bDm9+pGUSMQ9mCMAxRztR77Jwi6cS3qeDcGWVsXK21z5p/KygpHo0eQCCE/hzgv1Qv0Qd
Wb+BcVA3Y+CXl01Iy8dmpu0FtHnejuR5idts/R2MyrcQKZ/A3sZ55UYZpZrsPSvMpbPM1V9WRvZs
1IqioYXX4wRDnOCJ7tgw7tpINe795E5hkVkHZj/Rl2sYj13Y1WmH3dPE6+jBJhfowbuILGUxNSVf
Y2wu9MvUCxAT08BPQWfkFfixKDXD4N7oHD6vei3ZJdA8G9MGqjpJ2/ba5LQ68J6Ge857cbOConJg
HZ5fSd+EB4sC45sKq/XJFV11JsE0rUnNWBHFPOjCBrI6kad0cVWm8ax2sQwk/TJ0PX1lradeIWqF
V5iADNuHnZ0zlFYhLHmennYgKlYRT7qB07wlgUq70Iok6mp6bPKFRbsevDLk4dpLNTXY1dsIzH4K
QRaYNI81we1CyzJPqwV1aFqogKAUKLsyhY9meiFF0OwGQSBWhbTdNSnysL/4E/aLvgrHjMC6FAdm
bFOncSCeEWLqDjjOHH/fhHiVVAysRsUGFs8URh4We4PTbzw26c4NL8KslkOftb1HknoMFKzyhg1V
2nn5WO693th0IcEcHAvp0zVBGoK8wJ5SpQSi7Gz2K/dmWHDIjpMZLw0n84XTt02K1nVMfCk5FpBD
UgM84q5oKQraknSZKwf4bFAklXvuOO6FgNtBbf4fCEEU0cE9mW2RCNh8DkA8y9s/9zXeL50G91AR
hGgIeAAs4TvO8APSBBVLBMM+g+u3a5t9u85v2ve/LcX6JKPwGcEY0bHxen6hjYTYKOq7D6ChX4GM
d1/gXasDYZPkY+UCgFIQnFSzl2lR7z01nRh8fGPuZWsV7Rce7GxpYqJhRfigK/+l99++AZiIEBg1
clO2aJgfMYZiNgVKyEmfCq6HWKv5aew+gtl+wYW2MUChbC+h4Hgb8ruuFUrYpYKpFV57yDCjIth1
RsAqdAhq/wNk6JdOFTEsxPMjNI4REiPfYwzAAeCNcAbIPgPOdyHSOxIXFrIMFk0dz7R2jwtDVMgH
Letv5hD1DAJxggh0DIidn+fQX0OY5SKITSsOVUfDjhUCY/68VH+Bgji8FChPCUJ0thild4hXO4fL
6haAxOn4vIJI9LmMx3L3zweJKDBkQIUYirwbBJ3t0lWzXU45xPMCjmS/PcJa9wEk+etsQegeBsAi
Q5dxJPb/PFtMQIrdALM8GUPmDHYnfbBErB88Wr+ZMOA+G3PHcFrCLPfzKCoPlsLwwTuFoL6RqWOH
rPPzIsWuO+3/PG2/uyAwVpsDgbt4zdr2VX7YRTqFqaqmIDitekjgQk5xPP95hF8fII6l5WOTYuC2
ffLuAdLuoFpS2f60QJ0XRSRFIXFVui5s0mh1/jzW9q7FnzAmDhUyXgkD5MWDUoW9hzaLRcH75S0Y
bF52rhqQCDMxkCSLs6LVr3eCtzu3QtXfUiAHEaiZSNku63gP96yYgw8ervc3ErlRaFI8QhgwdCCH
75bL4KH77HC4nnxpe9jLwlcECvnxat0PToP3txEELzAh6oHV5RB/hNtN+OE2ujmFONIl/YlbSLh0
ANlbXX+AFr6/GABoGwuAN1+HWwDxL2OsnHetof1JlmZFF9RDpCCuigEysz/fxfcXE+HFp9t7Nl1M
Gxih7eU+P16MH9Xh3HZee8onsgE45w4Csn86BNhnJHchdI9wJPS+2y1WgpSluuXtqRTkAotjT+b1
+R8OgQvYnih4IkB2R++vQrVFtUatA8h4jCBwBRLHMlJA1Pz3bP3LhXXzN4L6zu/17q//SdTwk/Dh
/yf7F8IXsCj+s/Lhp5dUb9lp3t+/8W/LF95OiLuLHQ0Zsji9gGv/bfmKyH9BIeGCOPXIO8tXQPBG
Q7w4J8Ju+Ldg4v8oH3zyXxRvbUOZEQIq/24U+7e77afb83uCeHtN/LtdantWoZTFToUvSFz6blvo
EYMG43ME3S2X3X1ZTLw7IF1tBoARVXUy17A5HYxYJogtxeKtB7SO0t3EsQCWkXBBnnhDap1UCGKo
dgMkYDBzui179ZrN/NCrxvkqWpcbyM564V/NgbvAl6v9eT06fQmxalmF8OYzIEXISAkUTuPGKNvu
atvCje7kzlLsfW8ApFDBodvdIi4mf63LUZydEB3mCVcmolPoqQFYNuur1F3HJbhzJseFJQgisqzo
WL7L576oU88h074aOkUTuOcliwGG41wzSA/61DYIscgcmDO8S7tGcPXXK+xqoC2a53lkS5SVGl9p
1+hw/Ow7eWljFuRhlXlRWAIahiDzbnSQzXda1lXzg4GF/jNtXO8VnQ19hGBdBbvWgRIxQVJ7/wTH
uidSZ16VvmZs7LcEma2pgDcFiUXBunrIbEIEzWdtuQvlfdUO1U4Dum5jYYsVHfW8dE0C/S2yi9zB
4ASB+4p2qG99POACiDwDnK78IOGOZ8FvKKiZ8fNEAa5q6r4bM5ipmzElQDosEp/q8Q2JEaV5aoDP
fV3htn8I65DDkMAc+CocIaNT1U9QBwa6g3BRRWV1ht2dXAGBNPcAIN0V+T+r8RGNIqJnt+PevvBM
jRi6udQ9cmdkDSqCB2GRDqUn9a3mYfcQze5krtXilW9BB9/GYXA889BU7gKvmjUL/N6yliKDVHeF
1WSa+aWYdCli4lF+B62bdrJxRhoWNM99hCCDPp8AZ8INrpKhafHn4vpIgSNsFF42RU5JYjqQBeJ6
REt10JRNxW1nsYe+FLPrqLg0fv9MXJRv6DlFMgzdKy+ouHIGy2TcVXmQuVyo8kYaoIe7ESrtfQva
ASFuoG5jH2v2sbT1UCKUJQTMHwZIjYAdq2GXgRoKH5AQ4h7uETUYsF24Vvy4zMaHd6InDn8g341e
UAWWBvEW1i7XLaTV36QCunaG28BfMyWEA6mbX3jDueZuB/mdrL91fJIOmtTK/9QvMOCd1sDRDwZw
FE1QqEBkWNSu4+BPpPvEQVAgtUhtvu4yHBdgpXDXuRBq5ma8Gbq1hsMQzTYMMsxrv7rNCp8WGaNv
SCFyEOdUrzXNulL5w25hRfu5X9G0JHnRdjB+LGGwzzXY3Z31JKLXaqSfDQThNI/tSu3luIU77dpg
aRB+Br+4D3aHDSItKsx+ggquva/y0dvng+0Ak7tqDy3YcAPAGGZGDebk0nMX/5khUAOkRTOkOnR4
WirS36zwrX3hM13fBgH2x8LB8JiP5lsAED9ZlgaoZtMhbIbQTZOKWzGN6hrhQtEJ8QJImIvadW/L
CPkDyHLMxrrxt7AuBg8AgnUQp8aBA8GfhwQoB5mFW2qY03yuvUXfdrPfICavotGbbrR6Xhyokxod
IQbH0eUV5RUFkSP3bmvOC62+wMOCxxBJl1iqeZcHAJQbfbbBGMJS6ljQWtMQ3LICDjUk2AX9vYa4
+tTkLL+VufNSEehHo2mi50EtYZf0JJAPmsFNN6BNj6sVN7onfZl4bKAX4HCnWFerTcgItfJYDwDK
Ku9zN9RyF80DArQCCPrPiLkIM6ML/VJ2er7JfTgW27A8TnVDUzoapFUZ1945iwqhGhYvJFf01Ffi
i227t5A39zAUhZ9neDSWjMswzHLc9Q4YNs8hZ1hduPAbuC4VAhMwFwXk85tnSI792h+iEhgKNtml
/hSGzjQl3XcfUigIEo6+u5O6cupeu828hGVX2Aull2LclRJ0URKOvSwTaTabFCVIVKlHeLd2fVk3
NuV0KN8mFRhQhI11H0akQMq9mCFLjHOGEMujUblTx+0C9DEmNUdaC3I5zbqbwG4wIHVjPe05yCK9
Y9/NaGb2Iwh3vntgi2rksfvdxzZSdrEpi5AJiROoSsO1ZWdA7fUQh0aTZ1gjjYHRh89HBHr0c6xt
Nff7iedP1daJtJ2wXtxB/P8weTNlyG6C4j0hSFywMNZ6YPZsoMiDs64KlTWp1XVN5i0TtJqGmwD5
fU8CTTqOLfB0QbrIwNYQkeT0UPWdjeIqMgjRw0FeRfFCR/UKX6e4XhCacYNoj+Gq54a9CBDkQBcg
++qwxw/5su+gmHVjGFKmIY6kpa/j1IlpZ9eWHsGWyws34OVjqaE1L8QXcAznerPHesgz0HimVvIE
E0hxbQ0zeIBdA80TrLls7ECKef43u7l2wQwBxe8qcobRGNzGJieXm9c33Fy/k6zfEPfX7SwMwdPm
DN56gwOgZRBQONtjeCO/ToakdT+COkLmSnkwYQRL3cZiJFiW/UFtnmR/cyf7fefuuIYO3qV1cELY
6IySeGFrZkeVOpsBOphghaabKbpxVPfabm5pwM2tzswEb+0Kdd8Fx25zQOnhJnxzYLebF7tToxvP
WxTRGMGpXW+e7VKxBZEftLlAQpRN+p4PJxrBFGiQ8fTazVv8nw9XuGPhcKiJGmNv84zPm3vcjIy/
iI7zB/g+zFOHrEgAI8KcgkCVd3ozpXdImj00syHXAWKWKoij1jxu5xwTGbhHFwb3vvYR1OT46iHa
3O9OW+WIDiM0zkndJQGBS552rfOwKvctoF13snxh4i9gsZehj5M1XjqDLNjvCmyfz3CPM9UBhHen
QapE243L9jRxilPfhgWgSIAsdx68ZieXIegS4YIuYPbOr4vroHWKKPMWgBtwqYsKS25oclhSPQ+l
i9H51ThGpIOncBGPLpyzb3UxznA8ItCwgyOhRkKJcUIyHYQjSH+GrJ0/dk7A4RHQHiWIJEGEzUH9
N3nnsSS5kiXZHxorgYFjC8BpuAenuYEkC3BODLCv7+NPanpKejEis55FrbJeZoQ7YHaJ6lGruhWa
jo3xbh7KbScTNZuhyX13e9Kz4WD1A1CRyXXNb39xpP2YZy7m5RFMqBN1fmk4sAC3GmBwFUDtsbvV
mLGLeFg/NF2zpZPqeUzl8JNqZkSA8499xIay9tHmHtg8l3f0FygAOH1o2gX8JuUll0XOaxAzPqJD
hofj/imxHcPuQKH/s8LsymrQTFbnROGcBSfxj7/GTXqv3JlywntTw02LkroyqZxbAxOLWJZ+ClPl
jet9JW21XmgD7Hk/BLBZ4k20Q7eDBe+q2BeJ95g3eSrOUIYT8CU3LVG4eDmLFAq09oUqF+pfkhhB
GY5mXbiPGYt4NFkcx4cUUvOr6STlwrzdTPgCMGyljx7gmPfF9iB4TnQuNxGXJ9DmpW2F4WQdB4cZ
SwYNN5oR2yahY7o3P0fmtr6+t6d1xYnA/AUU1TwGkVG4/vpmY4/Dhjp3hfi0ptmX7zoxAxbIWtgd
O24nlaCK5646pK1WvwrHzq8s+Zm4cimy21xVkpXRkAMupRgr1rBFSCXCPOuYmvJs1ktBCVakf12w
EfVuUmC6wFwkBvSWrunSE2QFowf/WlWNvCuGDi52iDCjmJjPsNSPlJ+4pyyp3G5XLn5rhZsS1nVY
2A598/xj0HUHs7ZbLiHoivjj1iH9yxCgEV/oK9BpZLBtmKSBbf4zGkHGTr/ZiuCva5mlunhJRi0L
uIxexb0x1bhMKuX+4oMQGFaa3jaec5ujEjgwJlbpLs672NYcHQEsrUPuT1P5ZSz8TePipNOh4HOM
Z214zxV71shcsIm4OjPfSYSHHc03DR52LQ1wV+PG14NVBEFnVGjR1FOY0YhdxrlBOZCPTbpg/TZ7
84hvrL1POmVWADvH/q+xtZ1gobkVHH9blw1vntywRZfjVomfdlss/UlMXZHdpXVu2RcoKZncic2d
B8wuS5Vfocs568UaGzu9UljnDRWDFFmUain8HvVy2pRfw2rWiHMDu+7qM5uFurxRaCcRMTAHBSDK
bZKfTLZQV4dpbWTjvTKUN904hnAQ0srHUpMD0YVANsjS2oM8qdqnHmsK7ueV/bT1VlbW6s0ntvOJ
c+fNbJkN1lnryfFHgJXgGddqr5OUy9Fa8fi9ydHkjglbR9i43rPij7v4Yr1rkk3Vj1M5Ge1d0/Ui
OcMYNRg4BybLb0AhdnqY501bLJOqxcX0mzuF+waKDkYi1nuZfk1zP48Xfy5rl6avp8hPotWx6Dbb
qcI/07LBXil9rCwI7nThwUjfZ9Y0FUiTfJTtxlE5vQ03G1KSLL5tFCdoMVA2LTMMtUCmOgIzq/xP
YacYPJOucxLkOeXmsmRlp1QO/Ktwyx/G0kJMAQK9l9eymIFd4gEPCgRYRl8NMmoHSNiAJCY8bnuj
bLMnmz889nXqBK/wuJrmVICqRpZRwzvHHOg6pX9wKLT44ay5K9XfYUhS+6BWlDMokaok6N75oVzn
dUtHE1mqXlQG+RHC52FRssx2lqqz6URHI4c2ZOtISNwxA0ZqULlkyfzYoQrAlFunVLRLY6XdhzRZ
UoWuwlH6iV6hKnaTz+S3pAirqy7MMsYVdzVPt7zb0KEBjgI6/NlJwAmvi6YijVfUIJAf3Jo7bSwQ
eRyr3HVx6HZuaXAbSgD2kegnICuUtKwWdd/4+1rP/2CgcuRUTj/3a4jWB3EbjLguHgcBdbP3svzD
NTopj4lpFVNsg4BnQxxM5Sl1mQI8QaODXraTAOPmXZG6nXF2JLw9DGK6WM4ZPL17bSTiBMogHy9p
wC6xgVaZN9ubU22guMxZL0E0rw5DntBWnm+FbAMbLJcoqexzzvK6/4ULbR2REzQQGHuW8p9JIwKc
fsx1fKVk2C2Ls5sZ9MSCBlqcMTCyPMacWJwHxuruLt1YEd4vVTBlj8GIfiqkKjUa/JKLzGl1tmJj
HNDa4yPw6NnZ4d+HaFhV9pI/4UHvXoNVoTOlWHLy/QjLpIoLv7CDi02zHHzIcazTY8qp0VGnFda8
T6X0xdVSg3q0/BvLbJ0WPHJjYpZd7HJ5M7kYbqriGtPHxXMTdrbczdkrgqhs+FqntKSfxDaXR33u
Bp+TbeoPClu/A1bWDzwkHGyUFb1w3ipp1G8AzTCiWbLIprA1HIqltJM408ZUD9G6efN9L2rWv0bQ
SC+2pZ1zLt62oDF0QQ+DfgYYwtmk/TU4G0TxUmzPzbYub4NXGT9sDaI6NfvnpPDhB5eVpz83weoU
xySap9DhbRInbwsML8qU7ODvGG3Qvnbeaqw/ZZ3zWSctKqeTucHnPKtybb59LXy4JWZi/HH4/s0z
LprtG+VXWZ4nyLrPeuvyd/5gurLAz/L91ir/EXyYke7h14zMqSZ+jnyZ+yRKc7VaT71pB0WclrZ1
t6XW3L8wg87V37mpm2WX8erR9pVyyPsPlDFTdeQt9a4m8NwkdJMhcA5tZqsMUcbQG38Haw4IN6i1
f92CqriDBJB2v/NhMh/BYDfFo51ro71XVl1+OGuT6KO0em8AXaCEAqma6v4BFWVnxBY3PQ4heZPL
hV26Lq9VBe8O5A8sc/YedX41QdiYx5XaDYyuJbsX2oLgqwx85wsu79QecXDeIO5jHvy1x6F3D6bs
dccJnFeZH3G5MeNpxWrPO8MYKlSxHnZPFu0M9Ry5cS9IXcmV718v233O9PO58KzMf0mSZaWLhshG
EwGZt4qqaQQNqcoRo1E1VtW3YWadcdR6TBqQwEzOnqcpT/Jo3ji0YtsfR73LcwF3As5b4T4A9UL+
0HvsmviR+Ig0kk4ONLHxE5WrWYho80HVUx5ZqHGTSpdj2Azm+JNcjTJ/EX2iLwsP44h93xHtr3lN
3YEvK+uzBwuJixMnfMd/eVMX1COQ05NHO9EQwCDQAdowJ5cJiZvwaDJPsKznVnslL0DX8cI5LbXL
u1vjwY+ttBoedIHDJroNpJH5zQb41iJJDZ5mc02tHTz/TIYKHmARZxl40Dt8bOWFj7Lp4nbpDCNa
+mK0jjBfJr66tIAEynBm/C0lIIaDDurul1kL7wO08ervHdsS/t6/CRc/VqsanWOTbquKqEgAEK8K
sdhxc63axEwvZzu+kULyE4rBpIlGD9pg7NXg+8NqWelwkzwI1H3rUw8DwVnFOxBQdRUaGeLOnMpu
OAVK+GWk6ondMvRPEWbzZHMETS4IMYY386MaG+MR6g4EFMiY84ewKmO8Ap3wi3gyjFJHPD+3hXG3
DvdAFfLhULXCr967uWc+TElq93t/3rZ6jy8ZDP842KkNSmTth6Ndtdq48/s2zw6F0QTdXeZZtLXB
2E3FozJvoualcTtGIHnNy7FlnWOdJmOc0wNI3htUZijojYN57V8MgGR3hXapmpeZOysUBiCXXUHa
groX4DI/16VezumCU3sHkbz9RhWxTdGt2MPGXQQJY2g57x2VdTebdzor/mxGiOuYncNBX07vrV7e
56J8HfpFnObet5EADW315TpYiQCjD92xaRw+Uhq/kpYsn3xxKFj8lU9lUSRzJLMi8xgXyqWMTESG
4mHjR/szSzmkXzR6kD2zbEKjNqRAid9Xuem3PJuNIqqaMrXPthrsKfIdsK2RxTXEkH0E4hc2IIDc
HeaY1Xvs1qnOgTj1CDthQRp7M23M4YTkNRe7xav69oxiq0uPjVV1EzwAR4zxwIj6FiEgGTKwqCfl
ZgS6h9RdbEtsELXC6tlJsvTk1HK7LEvlxWtOUg5SzGZ+GxYACsCjIGZHyVLXXliyeNjT3GVAszjn
2SLPlsweUjWnXxWDpyusOwnstjQjPIeWfcs0ubN6vcjTokogugi+uPk36oqycc0jo4jpLZkHSGg9
MMqD2y3qXsOHHa6NV45xrUFOhmurkgetJiifxcAVNagZQWIrYqee9pCMKhRtbOtVruJZaeIVbkp+
4KoNe1lXk68hB/WFSKKoj04jspes5qiPbN4PuWcbiqsDdrGtYmpLZp6lbNwIsZtII7/2+z+z75LM
E6jSwxg0uuKu8SoPNXCSlzvLbII5zK3SN+KidQKE0ozP3wDJ1y/sJOxHi07jQfqjvfMQwx+Gtm/i
0rPtg0YwuuObrh/WbWhjMSw/aD7SO8OqqwdfqvKRx0t9tkCgaVjh6XwO2w1FQuJN0u6qfMCmh4Zo
K0N/BKAANZiajg3Dtsu9mnCPHqbohkjc5HUt13k4Ya1y4gWmENbY7Ybdy0thRWkXrMeuCUxqVau3
o0WvH13e+zE1VNbCtOOzC+e+1SL0SdABYmZv6Wudcv2GGIiTk69b59gmBVrLJh8/eEen94wWhjlY
n5LjMzspLh3fTKnJ04vJ5I5Drq5ferMsX4W9tjuvVu5L0ifTC4KcFFlPu2bnRHvBm0Ak/FoTQGaF
utbyhPKnPBW5Y1xFO1kNBDfOENA2PskHQ9p9VoxsI7B2/j39Mi+LWqHknNIpxTx5u+PZH/WTj9Nx
LV817caOF+nCJBEBY9D48wPaXvf3ULCeQFowRBTR8H3UbTpc6EDRrng8jOk8xLdsGkrC6b3WI9uP
fvBDe0rnmKm3uW9bTGtLaWV7e6rlgRCon9mE16MUXvKXf0KcPcW9sAt4ORGKWumJ2IY61tYKI+7W
dO221vs2ksF6FlJcN+Xrr15ZTM1H/r/Oav2wwLIge280KIdhfvPqDQeDm/ZDPJVVEk0ZwTkEL8CJ
683lgWptOSCItnY989BHICxF5DcL9ORc1Q8DL1jBG8bOIHSSRKNSRPEQ3ujGH6bVTs2zZ2j7sowr
AkbDVf52wBm5YGuB5aHDjVbje1uqLDiscPCpJleXdwXGhlkNsTMwJw8t2yN0ZTNXufO6m4OgvIng
0tXtuenyH4U3vrNQOjDpMN8mx0yONWOCx00B4R+H2XkydY5ZZMrN3UxQRLenHodpURpI/1XKgBdK
MPRlq00eXW6M2HVzjTp0YqtJqEBjXfw++FjBmjNp7JlNAMK5EY/94pQ6nffDGyk88kksTmyhbQ2n
VCyELY1qeO4yFYS3rBZGzZv36CQbuNx++CYriZ5pqouPBYZFgcQnTAV1lgMUg71J/240sr+6A0tJ
V2VqxyUNT2tyeaHDLbB+b1NnXx3HZHuQS9TMmdTWuOtlOUNCQRGHBrNus/ZsZcJ95EFI4kUlxV9T
ekbw4XCEjBAns1sihwdz5X/9H2CqfSOa1hVV7ZemZ+WiLgRDGzsjeiaCe5eSkjJm5t0/OoP/r9UW
rFg9CK7/N8HFf2ev/wdr4r//s/+Nm/D/xVreZvEO2wH7O6qGf4N2pfsvlA4Bw3kPYQdayv/mTdjG
v5Ac/hOQbRpckjeR6b95E5b/L9gDSB0lYiDrn7/v/0F18T/Flejo2O/Q9qEGxzX/P3VudlVYEHW0
uO+s51VcA5ONuK5YqYNlUfF/fDT/Vnz8Z5Af++6bfug/vY78cwjqEDJ5sIUxw/4PZ6W9eJYaB4k5
ZtpwFeAyC4mR2UtvTWLNtiyqWdIzYVPn3ErU5wBbAa71jLdMwiF35hZi1lIXv5hOdXfDDfsDJqrc
lTVjjLKteacXcDjMS1YHGqy4On7VAhInJKUZavCrRk0fZi97yxrvnUR/69Q4ssGdwq4TDzg+dg4R
cNjN3hioX5bbHCvnXlnR8XoGDKXZDz6JduouhKrNOFKyOZp8Szy7soQfQ1I0OyJpR0G+pOwg0fGb
5hPdz34ozeLLbAoSEvwfVd33VzG49V669S8AqcnzwC4LXX0wQ+bxPavB8qG8DtKlvgkItto7Wka7
/mhFUT43DrvF0DaC/BnRfP4iUzvZMbMGT8VAynlgEB0qKoMdW7IxRGgXK8fkt4ToH+XiZlWAhUNL
PhI3tQWXPDFfZpsNTIADhy8Hl8x0nDXcoXK1xGGax6gvlRebSGW+RF/UwIaY6zl8cMT5zLuJ7fJv
j1iUjPSdaeuieTIQjxjpeugcXYXTMiroc9hHyCTb90t7A/xsB73ojgyMNnkL5Awx0WuuSybNzySZ
txe1jutZ10V7ZX5rXOqJjhJOcOMf2CtnZ4PIKfZWjeG+YciEt99DejMaWx6LyfPOWV5DTLS3u7nz
TZDqm4y7ed31Rfdr5Z+lbStPZirvnMwSv5ghV6e+kDpM2FuF5BExasqn7pdy/H+a0RItRbAclVHd
HgLAvcS2cJAv2FFTZpOkApbm7dekEyu6+piP7ckekoPp9jvHSvZuRZWuAfqLegYDSwSgDS+K3WrD
dGVEv+cYRfAwJM2r73RPZqve4Zkezbb6EE3/QrMIRTnd2f70NnsFH8yMGKI9QlI4AAWFxWrpS6pB
mxEToQ6zl297IzPllQiNR6MbL5lPb+nxUne488gx2cZx4oFv34D2PbWlZj1XYaEck3V+XuTKBHq0
zAfk1FhC2osgT+tOAxpYW+bbHZ/SmWSFJ0bml9myFV3G9EP7+vfAGj6SLUVoKGVXAt8cGp9ALTOF
izqpqJbNVaKJwRejfkCRP3dugPOgd5bQC8qDmbBNLhSZnIridGK2pB1SFIUdCUqjO1jLf/xMZdBn
k50o9LupgzhzJ1FGTkvwJVMXH5j1/NmASR3IGMy2HKLy6Afzbaf3wcKOgoC0Q5q2wuX7aqpY4NBj
LiRkZFGwmGPq3fXZiD+QVrmOYP7/ILXzkYbIuzYjRly5xXIUlzodKLzm6rpVN6hrNh8nle3cLf+y
Rv6uBiJgaTHwGdLy22ztC17dRxTGOydbLyx6sBjZ9/7K5m/epieGZs5edfDw+oTJSC3hoiQgZKxB
h2ZvrzmkzjG4kfsA6JhbemiM4OhOMuoCjDpt2dz5ZRBR0x5utuE92Av2AR7CNdbCISGYYTuKp94n
E6JRUKitCL2IeaeJ6MzDdq2bnWrLA+ty3CeWfWD6tps3rMq37fq5M5b1tR+bt67w1dFliXPSGk3X
7OYbUYUOPRVELjuR76N2iod0IzTC8DPk6+uzxN4W1o16Kk0AYCwu+eZ/VYWHLTDtQa5Wf1ks7u26
eJFFaoSradxPVcop1dzrzX6p+XiC0diD6MMDYy3bS5KS+Urg57hAKh3G+qPl1WB8CK4SUKLM+B+J
m7SlIcuXmE0tAaPpfiNoVCwE1qH7AV19rYcvtd1BM8CHlBN/A3bTUN0nTIu3elbygs22pJtaf8wB
1ubUJ8GQWV8RzoXxvZTOh+XjOjQMCAAt/jgUUwjP6v5sOWOPSyknGyozHogC+QHyaLlW6fJrYS8H
RJeAH4uMIEJpLBzltfMAR/c1U82dnDDDYauS94yAYKm2NHLu3B4puZ/skXFuX1y8jnFA0ldjiPh+
DI3J/juQ2IZ9JmfPYJXm42yMKf7juT73q59BUuZzwBwKsXiEuGbN9ZFP0gG2R9BYS6/KGN89FFvp
865LBuepBuc3Jq+434YQ81oRolQ4AsI4rG5zmrJqN5hF7KQzeD+LR6DghiTCEwofE5TLODJaY9iJ
oedmmyplfcHGcKVNeoauSEAn561Tnys18pROJhbslXsDBnZvpn9xRZd7jNkP/rS8IdlECVODiCTE
L5SzJgCOdyNFtEHDq/+YvofEy1Ptw8JKE7MtD78iWiJcXAvXZQnwULGjXshZU6inkSWqD4BqZFwR
37H3/ewpE/Jbi57Xu/y2Fahxgaf6BqIJQO7zjaYlGFl9mVn1Xow5naLcVUuk3bJiq6nh2C0IwBLH
+mPioDv6yq9i2+x+KrIIZNkyMaSuaNNH4fZ4xLcLG0VCEXP7XNXTHWl446FXRP91vdTA/kjLnFFw
RHR1Xig2+0vIm5BDVy/zKLZoYpuHxtQAMM83gos/giW8h15eMslpDvP4RBgTPektBNQ1eLCCnMhY
8Iyuz5baIr0KMGEHiAOLZunSc7DY/W1l9Eub2e/Yk8D/L4qL4WQ35Zl7LXpKA/8mSli3+h7ey7ct
bkkiVjPQ8Xl7w81oKmj5Jqdk/raila2Wjn60bGl+MX7cVGKhP4A9tzXZgZ4JOK8PKm6f8tzOtDNM
kZ+RqPJ9ER8QEzuQ7skbeXADzHXK1jecATBnGnnCFrP3pBXvlUEiwmTKV8yuf0enkCHbt9PczpFK
PFj7ecFDbo/62t58LaZbfy1b8LvcWNA3I2zNIkF0lvkeA7bkwiSMz3J8rjMeqsHs3yqPuDAEiEbc
9y0L7qX8QC5XkEQAWgI9tH9dPJe8QcFhUfOBkoPK9XvnB94LArjgIFjG3iRaHWJYdZtLtsgIymYf
OMJkAw9YstGHtO+/Z7cDA15OD6tX/QmUBOqc91GQKOTLuCaF+JHk2DAAV7wRSPbYAHpoc16oFl9/
6M3Zrp6NILQdJumiLh9RDbDJZ8k2z+uxgq8yd/23uc4PQtVPKfFQtWuYoZel9yiRroyPwSr6J5gC
rxTEPUTiBL+hb5+mUn8QxjjuGujMcWMnH4wIb95Kc0fu584xCdchzppjyOvNfU0gYqm6v6On69NC
pMFh6KeXvph3gnlBVBXjH5+NcrjWoIg8BqXs9PoLO2IMs1Dpw7W81fxMEpsAgUKrrHu/prSuTKJw
EErzG4+nNitOc6qI6LPCJcuY1C7GD51NhPAQCNVZwUsg9L1Wy3MzT4e+as6pwwzLVt6h6YOnAWEW
FfT33DK8Mdb6D9PKWJI9dhADeUwey8RQM1nhM1Ice+19kAw7a4Bra62HDBgKcW7uerZI6IjSlqHi
ynXll8lXunofjWNQJcm3sfbfy2VhnloPLBy0fqgaYOYVryHrv19paZ0qL8eUb8tTMlUX00qx/jU/
8jr/UwTTXmRgNaqmvm4GS15iKD+nNDtsY39mP/CAARMNHE+aOT+7jIpz2z+h9fMY0BcfhDbFReL+
tEELt9P4ONRsyW/FLgb4Q8mEOVS9EetaHRjqPaNIAECrxI+1M49y8p58i+lOXeT3Sy7JsGIu6Mqj
6w6PnZ88ZIijKi95aSx3zyONk90b+HKmcWcXJrKShN6gYaHo5gS8DRNtyrYl7/WqP5mArTGqDMT0
lvuUE9Q2LwT6sMUJ8dMj6d2K+9Zt3kfPfJYdEnEksu/pwvzJapEXIfEOzWb9Ul39TityMht0xnJN
dm7g/kg79lzoFtDiAh6JChqyU+XwrotppqObFieyUZ6GuavBtIxMaBsF/aEt13MtgzJmLUstMLoo
MfuM3rLFhmnqS4fAgCPAZ8zYJaypg6uxFK9DiZ3wnw2eo91TPQcG6nTjAoX8zuIUjOTCq4wNGq1O
wve72MesWxBykUNA938/9uqZa1zSfJpftBh7VM03JoJzRfITp1yRJ0OxWaE31PvWIk7cVw1Uia0/
8hwWDLQ8DgTYxqGfj3GTD8uxX8iZXXXwoUtEeF1WB3tZ0+MG1Y3eAFwiyhkw+gYHcm4n0NzVyN+K
DG0nJShlkhEfAzWSDRsMd5j2OEhAQu0ontjp+HVkdIQFWGxOUC85L1Dg+fVtgkz6rKLo54HWRf1N
LjyLTTGH2HSWUJeAXKf0UTbtO1RgLBkt23HSssijoto4DMp6D9IxdBdGCeNf294+A1b6/cDwrtzs
7y7ThH1p/Re9OuAmoNuxU2Un5bFKppgbL9hTWJ74dMFl+VBNxcno24+g4Hqelo4lJiIzbu3y3qyq
OJ/Sb9I52rhY2JGtqj11fvVcMbULmTG8K70SVmBZ+xKId0zlXsej47xUSXkO+vEjQwYAZchQhEFC
rML1T9nuiUfCwh7IXCb9F+WglQsBVF59TLZPAsjIS6eCd7aXeqd871Xdig2kGC+GhaK+gmLCpHAZ
zjVEHVOoDyT+6LLad+amsa0s4MUBXPVWUCIhVxSys8ORuWxF4kZIC/jVmsu9a/FUMLLZMwplEeQ5
n4ks7Pt27O/nhUi+TLzjBmfZphui6MR6ZhRyT9snW/gE3gn4crqvsxzuSpvbUeHn3tO0uCYCFR7v
PDd/zrn/k/D0n7rXHxC22IRVFNptR6ZOkL4sdUm2Zif/ul3BVdb8bpTzR/pZjOjimPXWNbe9r6ya
4m1gvEv5Lhz/aK3Die3ua3YLlwFj/O6U3TNymnurxUnmIBPyhms/m3FXzDx7CdJoRhIhJXxUD0jl
k1TsHLHcsxI6kQ7LZoPY3c16nCyU/JPBtIZzgK7jl6/E7zGxiJoxJ1D7xX3meG9+J5kHkwscc21C
IGd/dEcLL9t4zpzeiQLRUsYa2E+EPV9q1vIwo+o9MYwxae4zU/v8r8ryJu5wqKNIZzkliJsIkb4K
VvdINsth+NS+YCGyjQ/2PLHhKKmG5xlRQa5JT7jNymp3vfp+8wZ9iE+uV9chCX4XTXE28/VodN4n
xz+FQc5Swfdq4Os2/Jmk+TCa1Kft3YoIFu2P0h8fMDoQ1gS8GIB14UfCNqYrQdPPnakuPfD7s9mK
J268E3oGTqKMgGFOfw5ELYk6mkRcunApNqZXtetdObfvxoHAiZStWSD3TsuErCUb0pj1uTEMjpMh
ltPvJSijajsykX4BY/XWTX+M0nqxHPt3Pdns5gKoQEU+YdXIMYZSllMxG0vcDaBAsrb4SvyBGYV/
qORy75uwhHTxU+feK3fvFpvO3B1apJXovNunlIVDWE9zLLls9zZPZlQIe5dTc6UBo51EKwQnaRRQ
NJACne7G2T5ZNmSaqXyXWzAeSJx4Jch7R0Th14Rd1k2aO/sGYJiteOr0ZS2qR8aDFCjLe+AQcTCh
KnWbp62tI5ytUwgbzw/neoh9uRwIBk+jZa2+VpZmQSIAXi8dOOoZ+H9jtK/QctbYNcCZCEgTE0P5
qZKk1hLhXTooMxv61Yh4oPpc4x7pNSYKhEXQClOu6pxgFm/rzgZgsmbd9i4sjpJtl9XLvYcatHTV
uQ+MPXyc/VaRh9yDcVTb0U7Wv1gXdl411xzmwbXvswumjhN9arA3qj9mP1x8jPPwynD5rw67jSxj
/UPMcCpX7wS8tn/QQme7cSEwsM0DzUpzskN4ZpTLYKkk6Z6Dm58S1AwUDsGnBwMKiN/RGooHiIFR
zZgrXARLyoR5QjE23w648EhN+ROUtjcDI/hNGl9FQeAfpglwC07+hwJZJvoab28S+1Wtkp0a3zU2
N3J3CtITVIq/S+R/smUr94jC3xJdg+feyOzl1stK98No0cY3SA7COcgOwGvUzs2tDz8lj9Mf3/0t
eIfuEMTjLMlY60MFgXW/BNhv08baJxlDXzG163HtuGaMrDgWQqd7uxQvdTbkr47X5mSy9ke/Vneo
hw/INXke6ycqt5NY2+o429uTTsd7FLk//d7heGxChms5A7R6Ded2MEO3HY9FCYw35TljF5jySaR3
dudINB0O+lHnOzeNh9X3aeD9rI5TJoDCcd+ruQNBxTxjq/maMc3fJVIh5FnOWzdSk6gO5fFiQdBw
XvskeDC2+Ucb0L0wXwnGzGHIM0EmAfBjudMf8hwJnh53xC2gdKXiQGje5LBP0J9iesRaO3ICwSFz
gv3id5gDxuVxHCCyFwymETW9LCV64luH5g/Nz04LUGLz64SpcZ/P/b3UpCflBMCIEmp72xxVh1RP
B+W1nr0/QekZbCGDhw6emqxRIIOZ2amNqJiU/DgxrU+JyzW0wcNSzvBRTZzDlXTYOXuatL7Gj8nm
tSluEMmxG+DBXB0TiwkJHH1voWlykDdZBd9qqWhlKgHooUbbdpdB9TjOvr+fVbvXyPHDYqoKckKQ
6FVt/6IMZuvKYpI2v8N0P2A0fNLG8KJuotO0dx9KL7u0M6Wc0ZTVS94H9c6Q60x+Z5uRQYwjJ0Vp
1m+0mxxTB7wM3u9bePABNR1Ps8V8oClo0pGCaxBxQu/6MV9fEjLEoqLaPjbOo8fU6CUw2OYe8hfW
EBNXASfnRy4yeV7RJcUJtdefbvWf8qTw7rIJJgkLzuYV3eW1rfBkGVMp9hkJRE9bYl1LkrOjytXF
nezXGxYy/VxSyNGM/id14Fpa6SOS5W2Usrq9CzlL3P40Zi7xB0o8CSBwYakqvZsgqCA6ntbPVejl
ZPcC7YlZP7tcMKikSbIxPV0eQNT8dDVXi88RY8ISog27uesYJ7cpREPymIhpK4oTBw7BOHK4mv9F
3pksR250Wfpdel0oA+AOd2AbgRgZZHDMJLmBccjEPM94+v6i9FuXxMpStqqXvZNJqUQEAnC/fu85
30FWfq3a0jcnaZ4XqdsHh7n81b+Bj2CnIzf2PFrOwZmB+w3k/sZopvtZoveBikh4GnkLZeges8KM
Huwm/gTcxTthFc+DyYvUzMs3UH7Vp7iYMscaYr9yuquiXr71eVhtCUJNfAQzH0GW3fYhpMdWpbY/
eeMWQhqGr1lml2PBj7njqRbNVYCkeNV5GX/Q6xx0FOV7xIMRdTRhU1NsS3rownkECO8cpgWa0QSv
jI/RHInaxrE7trflJQVOVeo86HAtkH2tUVnv+8S7mprqUdGqXLxHfD7tqiGdDMXdtAkHFa+bfDoQ
FvNodeNd5opd01xEQNm7pYrAt5fWuysqTs4xmwLrdiR/tNSRu4gY95vJc/cWsEyfguvZnQx3PXud
b6NP30iLVooXR6/o4uhvJFLdYkj4YbT0zBoFLXCsRfzRI8HcqN5D31sHR+RW48myvHuzsm94UPM1
B4GQs3i3xa+m1v+2RJYz8xmic5xzKriMlDvUlgqS0RAV3h9zwv+vZ8l4fWBP/PfO/W2fxG/F//pX
DOwf1v3/+F/+NUQmgIDAsAuQxIbXCjHmP4fIzr+7DtNjDPqW6aA6/j9DZNv9dwbHlvRMxq3wNtR/
DpFtwRCZvwzQA3u0Q9LA/0toAVZwCz+tbULY0GAdvlCAQ9GU1hyq6TR7yRrpN7r66g+aw/81Pv4/
LgHuV3iO4l5+hQChrsF8RDz8SZK5sYKZjDPAPP3pjv9iPn3BC/x5OP31Gl/gF7lq0bpM03QqpumY
FAgk7d/gNb6iQv64ggJN6DAIV+blv/8JRxLgBowomqbTEOv3OrSfBmazyE7dw99/k69T/ct1HBP9
gCP5daXzBZSTlJq8ZAf3lS5eLI6mmk6Fqh/z5Qcd4N9M9X/1nUBHwEsGDyHwPP/1O+kWMXMTcS2y
8PyoPNTiZ1R8/P33+eU16H/bWjg2CJsv1zAwBkLbb6eTCmmGOe14CofswU6S34Czfn0doMhC2MpU
5pf75pll06rgch1No6LEunEVMYPdYVMVu7//ShfyzNeHjUsIAabKQ3f45VHAo9CBZuwG0gmfE/ut
K6+y4r0NX/75VbSjHQvoD0g0fXlQ/vTAjZZL+njFA5e3JtDNTmkmC/W93ZQX61nyhwjov31Jf3X7
gAxxsKAHiaTkQiH689V6Hg/X0sNJueFj1JPZGbdXwpk3/4MvpS1bWUIJ1/q6FihZZTj9GanmECno
4WH3DIrxQN/obW77b39/sV99J3hTjiTzR7HMfXkkeI0qheRvOmFdCjeZquGNdHWN8T6LfvNI/Gr9
YSknU5LHnCX5y+2rQXeWQc6lSDd5NrR6GlCd/f23+dXC8OdLXD7Cn36hGdOl6XbJRFFjQ9q8Cyq9
CZYrDSxxmv4VPvRPHgf8DexWrpS2pcTlFfjTxUYBMlHgcT0t3lufaAQI32L1G/jSL14joq/5ZdBC
8Zh/RbWboiQ42e4HFDnVDDQi2hpp92IW2Zne+tPf37xfPAp/uRbb6Z+/T2RmkZScRU+VbCGP2mN/
xoPRX1ljYf+Gzv6LR+GydbNBmy5GIP3lUYgkuW+9YU+nxhg2bgrqme7osv7H30fAByLFRpFjw1f7
6/eB/jrgy8vGk2Fy+GJbDaObTP1me7js/V/Wub9c5MtDoCnR8eBykbjc5fseT1KAy2ptOzs3+M2l
fvFw49bgwMyyCuLM/lKG4A5eEscbh5P2zhKCNgocIvqqtZVt/v7G/fLXcQXBRgoFPmTCLzcOwCQd
7eVS76hTPzZ7vXj/g0vY0rqglSB9AWn46yWaxbm4lC2eazd80KE69sNw+8+/hcDYDiVS8X5+TQCY
HChHtjOQjxu4aME+o8b7zQP2i5eTwhTRI68nTBSKzL+8MIugp+86OeGBYiLhezN4xg3Aj1Xb698U
PL94Nf9ypS+lWxcCItXu0p0G8wcuXqyEH2P9u+iOv/863tfqwNGBigOTG4aIarVgvB6qj5kp3pje
/fNfRvJKEnrnUu583eAmITMm6d14ooXZ3RAW6j6EStT/eC9ANM+pzgSkyAjfuzzlf1qeSe0bG/A1
1SlobcEQ3HiUtI0nazrXsSjXZSp+Ux7819fmrxf8ut60Q06SZF6dsGKTeVIJC70FRq6/v3n/9Vei
/OAUgimfPVt+fXPQODlBRR7CqRTzTplAsxyYPC2JjmiH+t/kQNkg/blNf13guJ4nAZOiojXZ7f56
G2HfFubkVVxvGBnW98KISUiGjWtXc3VoCHzHyemBHXbm+HVGTPKDmQcx4Y3MH7hQ+8FRwX21itR9
YVjc8wNkYJ/dBM0nPOMz8OngQZd5u5Zdg5AAPJXJ3E9GL55KQBW5/fLokKB4bRNuChyK5two7Uj4
HuilY0/l36wym7xMPmQKlIsu3Hvdj/blQ6Vn9h98PbAh3NPM1+APBcsBv22MeQTeoAETJKAr4zIR
DcypYwAwkmcdZY9OTYuntFu0DkgCgEp1dr5JSEXKEB8BEFaYwb8bo8T9JfHmjLmjiaddjJ+NAvxs
ILg6GplsfQRu5je7Y3TvNv2PruybnbIIAljnshHHLmQiVnia8dLgtQzdS9HRftVVDQGhS+t+JxIC
wVaml1SgSuzphgxq8r/CxjvN1L5k9zpzdz9EGZiSxRE+9pwJqLyTz77AIlat86p2P/KR+TYWXYRk
mUagyth89Ec8wusUJR848JLw3XFO+x+FAnQzM0HwE4FPtR2DOzGknxMwSzLXq8LYOV0/bxlx9bfG
REJRXJlyHzM7eJFOUr8HjB5vSxmPr2luN08xZOC9h+tjBRXBfsFbaRwx3AMJqWOSIrtAqPPiFd1N
H+TePYMvxI0GYV1+rgvyLaO82JY2/4TvLnqLpCj3zmTMe6w6DbQ7YTwRVBXuwFuVJynCOVl5AvCi
WTXxOUjs+YpG+XcabQGPkdeSFp9k7wY8d7x6QUpmcZzdxWbfbbKqsDZJT2o7ZpsMg6SOtszc2+9J
hg2vs+f00fE+qfUE+QIL1jJnVM/GZOUj4XgYLYayR6uVFM22AoS/gRURXFd5PlwXFajJsM3jTUcl
CnEFv/06TzMCpnO72JXBdDOhd97pbJoS5sy23Nnk4TU+d1Qc2mBM1oZSisajoUqON8QK9zGEgwDv
DmpMOAiiqXjwAo8T5GrQgR/YVRFuGoH01POMYkvKR7CuzSg+qoRJhk/q9QJwG45IsEuT3N4otwFe
76Vy8I2gv/CYYAMcKeF5xpcx8zu3YTawBEmymUI7P5uDOZ+Z4fQ/FW1oCFlh8hRVzBpTOzYPTAQA
FRkkVgSKKLcGKPYOvfQuHz7zSZifpVl3Py3a7I8eIknyn137hpAjlInjbNKCdVocxliHMvRzDQrG
NoyKKzUgdlh3eP5WDbnOayZAQFFS7FdyEu5ONpV6H9O0B1/e26QZjPm862oyGcrcdco1gSe4RGqS
0hY/t7v+GWOv2ARF02+XuNXIB0f3NcA4x32KB+b0g4FGD6V4HQzdHXLRi7sHh5uX6+DMElY91UGT
vyFJj9fLBDedMAGn/JHXM7+eQucbD7Qhl9Dz1img8tsW/e9jgQPv5KgJPTVWIcRP4MQRLbthSFwA
6y5G0Np77YqyeujIMbiK22H+Tlr7sh96CDWrZVHDbpJk3FaOMYn1wAb6TS8NKcOqj+6dJh4Y9zdB
jbTTnr191mfVnRekMIFy2rwXSoQ/iTbybaPtoShZ7prc6PaqLlC8jzb+5Rg4xhbhSudDgs4PVP/1
qgUqd4hD+2OEdrxpCfx4DFuDTAO74zFnIHEdz70FYa5STzX4EmzcTbOPCfw7iJqUJThuaJcqPR41
bfPPkaAJJLYucet5XoH1MOZH+C3uxmzzZNe5SX9u2rRDEl4nH5YzAc9qPTf1Rcc03S3T7AOXJMIN
aQThSeEoOgLvBNZRqwnuI+Q8VAZmv4ecoaNVXGfZu4Y7vyfBXfhWIphJxnnyRARx+tkgbXgg6ble
MWLPVtUUhuc2RLRYadN4KLHGbQzPwhkVBHeS669Cotr9S1bcisglFxFHj97UdIt4b8A0O7Sj69wG
LIn4BvMPSGk9pfmcwpqIgaJPJaJEJ03NY6MyexMKUV+NJrPmnhbKpiNj/TDnSGZApagHfN9qowNG
pxqJy3aWQ/qqc62+1ReIFYnswV3E20JauqxWqYiDnYNjlOmfCK9UKvPvubSDG68K5+MAAMnvq0oe
id1KzxhVJaFBufZTz5tfZok9hWBOfTSdxd2idxRHexHYexVDEnY5w7cckZwl49p+E2AneApIDlo3
1qLPSbI4zIgHY3oroqSG8gAMgLkiHZhyUfUd0lITh4fde7vOKYmcVq7eDzg67gKeQ/Y4goeSofVW
DfcTa0hbsgpWcgNjoTrCb+BXDWbsYGpe1baRPVkC1VyETP4G8YI4jHXPRinAHcIGTNbhXMKgKxdv
rYTzloZV49faG64YYxk3tlNnq6h1+mdabImfzrFetlMA3qzXYibOmHjDW7t05V6EVL+G6MoXdvoO
+ZpLvAN73yZq8MCXkwae5riPc4Fdra54r/BvSOSXUS/XhE4E5zI2wqs41dZdkCwEb8lFHdPMVmRb
G4x3DDmX95x7+jMcl9qv81IzgJdRjFgmmtkk7Z+eNXprewrQTWRg18hTgQLqhndTJTDqlQ7JBGFX
W/5ihPXRLBSGCYEJNgoX+BC8PCx/MmAAWg8fadszWiKxgZx6ZYYnq8WNOHFrtwRfF77poLk3ddbt
MqIcUBDxrKC31deAgdCntMQZFHbV3EyNI9/DzkKmZvZSfA6UimRhjU6+liMCyaJawvuiG3u/jLJw
W+TmsMdK2G7LGj1bH2TjpmNkVfBROKl6+P3uoIXJdRwgx6gcKqrAimfyIxYG7Vov0cnKsKfrKav3
Oq7rl2xaSM8a42pNDjg/u4ys7lSHY3ndUKr4Kk0gyY09JokSEcI6nRT+gCRKbh0do+rkkLFWtttc
lYrZaYdB4GzbvXnkRV92jaxTQBml96oSySsn+q6oEEEDMGKSaaArkLAQLryharqarKbP1/FEREXi
tiaEOkqZEqHL0Sij+GcyL3Hos5gjWa7LgkLS6IMR2YdVvQAkEY9lkY1XaHJ+zK0YPgBY9Wc+a/fW
xC2a5TS9N6CYbqZ5Mh4iXYtnqEyBvQavM28AUPSnCHyKX2i7PcrEnDejCuSuUFFxokhKr8e8zI5Z
7bEtjpbp26EXXtUeOBRwWOOOmuYolhmzDqr4daEjIIpJ9DGobjxkZNA9cpL2LrJHGW85DlzYYZx8
90VkZUzgouSqH4WLxdTpb1KmxAcEINHWNrEnzZVAbUDJztbp1WKV6TzcBFkgdlBLp/chDgApWYbZ
Hq2lDP2qbHHWVPN8Kl2QkcXCWXC1WI2i3mj1o5Obl9ZtnR96ZzKP4xwESA7RTTRFqDe5Tehd3Hkj
EIUmQyjUjusyab2tk4q3SlI/eg3NF7J+PSBmCRrKToGUk/qxzVJEbbTUdwVRZE/K6d0NP235LRFt
/2alXXqekwm2edo1vgBHco0TVe5qdHebxAQLUAI3XXe9wCFnpMonQ6v3K+0SgwFWcyvj1CG5loJu
qKxh34WNhazdQg28CgY4/ilpQeswqXMgpNl8Q8+l9yO7dvxiqh1kE97bAjsAIUVPwtjFe7K4GdFv
C7FO5mgtGziQCPTtoCeAEnmZmbjNpZhRG4ttE2gjOuTYEdWKVJLqOoLkwK8uyUvTuJ/SIY2Jg0+L
29hobBLv+2ldxASgLMQcbScjc38u3tD7BtkilPEBLGG3s+5s3sKn0U4RJ2Ir924Sgs78MqnRNFZd
4LcWxyCeUO4M3XL6XrXXb1M1SHKNBu5FmLVHDnMjom5vPob8zPw9QzGumxTeSyfJDaELVFz3pQ6e
QYiNH7bqzevUnIxTUw3BylV18i3BkLNml6nXWZUW9iq2plquGneOz20pvKeCxXUDkcXY5YtXraYx
ZAK86Oimc1MCl1Q4HrN+rn5OIDXXc09glCljB81jNG+6mWNWA07iUHaLvLfkkh7bxIAwEosZAJew
dbqqvCF9DDHEA7EmMmMzcWhB1roM4SlSQbofdWM8q2pBOKpxj+QCwAjrfLoUa7f35oeaB9rHveLs
hBtZ2EvyPsAKuSzzTasGGxlMUBsfmKXF1djL6FoDIkBq1JVPWEA1255a7hOgcxuS9ObbdMbDhLC0
8R6ymBVy5ZhW/qAYnD+AD0mfs3Gov/dO1aMLaFpf4dGGckBNFAqdbtPakLcc0TQDdnjUYZ5aj7WY
xI5eULvrs0sCYclzR59Z9VhN8vK+vmiV5yoxbxMJVSFlUT4C5aDHWbNg4Ul1P4IuGV7tnBopn2Pz
qrNT8doRzrgicFBsRlqZn7ExExgk3OHDTTzYiKihH/O0xf0iWfjLEvJlqSLzrjOQgmn0do3LciCA
Tmtc4dt+9uD0eW5+35PR9Z2MxOm6FxdoVtCam2kYWO+nGKhg17k3KpblGfze8N4jCbuiNuHlR46B
XMTJb8JlKF5CzjyAxE1xtKgv9yQyzfcgqy+ycww7SKOj4xxk0U8xq/HTcXMLEBjEMZ16L0PsNBul
AlDKpoESRo1Vfz8S+gcIq77MB4v8rXC8gmUwzPWu9C6Be9ICYbCSlce5hY1gOshcttiEAupD18AW
PxL73oNVo30Mmqo+9os9bfA3We9qRlPY0Pl9bBDu+SMxeT4bPEc4M4UTIW12dGw3PuXoJVQ0IsvI
zQn8KoblALcB+rnRK7jneAPI6yp9u1rUbiw6VhSUVD7ch3Zl21BHzIYgEPKZDIyFXAPwZHnsynHc
0RtR18KlmifEEiuldOtzE0q4lEsxO1hocBSeq8BqHkTbuvxqrPFTRaZrWYrcT6xUbzVHuacst6wd
x05x0ziexcnpAoTnjT+BHEBVCxsR0U57CdNsPKQ/WeaELwAmWDETCe5yoj7OVotK4LeJqR7eGSDg
+mlIreFJop0BqQriVJgcRBA4d17t9jdOTSJIFMK7aGFecgRsBYRX13gyF3c4WrNoCQQUcNLAcc63
cAebW/xC1lObhUjG7ELxuaJS+h29WT92wsVf6M2vA7PDjID4LLzKY13c84THbz39rpfOKsIbWO+c
OcruW8/8Y09nsjkHGLjvFC63J9xW7o1E6fCZlGPxWFjqnVhH7Rtmpq+gyE2bpBqcm6Ruh1UEuPrB
ro3wIMGFbJvRjnZ2j9etQj62IkQxhTcy4fM0MkRGlmqpc2ptXKVp1BprtlTrG0RNBO9iznYkUIJN
abk1CFrdo54mwy9BMPrUTJD/BygzTE4RjqZlvdWR59xYSChpMiBzxomFr5Sa5d3sOTonrcrvB4D7
K+khXurmiGhYSkO/KywkTGWof0rFv3MXRx8Iy4z2NesbDZt03EGhq13e76Tet0UACg5mfsC9xOeb
xG0IhBxVYjGa4j2kd0wPCCglj26dyVMfaZaGsB1c9EkMXuMx8qZNg9XiNegD0Hy9KU8FNlYcmW1F
+J5qbymo3AMWtBhZKqr7AGZ+tcrLvkJkWHangEbWAb+jfCgDVz27dZrvkrKJfMoGEjJrKTaiMovv
VBgxjiZzWEtIjZvWMbrN4sj5pkjpAZmFEe69i+mlrjEGRYbrnKu4sp7xHNhkx3HhEXndthVNsxk9
B5lk4EV7uATyZOaADsHkLf6Q6+/urG3fBle41ZxcUaUm+lN1bffdQkJHL8ezXiRs+I3uVeNXhPgc
PN3TutIV/ti8Hml7RNmKdJpkTwZOsDYjjt7d3F8tFxog3uJnQHHLSbLTyx1oe9pt2MzXOdK0Y9sY
1tljCUp85U72N9H0nZ+ZS7aziOujRwjpqBTZtMYRTRF8ofL1cNkO9AnI/8zYiznH5m8CpeWmrziA
A4NyTxpI4007S5R+3Pzqqmomtaks70IBrX7WdZb8wGyW39TehYI5aec81+zAmTKjXacS6zvMrfgq
gxr16oyZumJAgTYQ7aHfAYT0Y1N2uxR34kcMhcUHQplejWFO8h/KE85vDojctIMV4AQKNfqMW6WB
i2kLFN+Gc/EFFO4no4r6FEqqtImf95hg4r+m1Ua95Y7hG22AYa1bgzoHom0I5o7lcUAGuotNjw1A
p9UpFHXMgSV/N2cYnKsZIBqZWrOx7oxS33RT3F63oYufzgtmRg8aecwaIGJJ/GpoQTHNnOtJJflp
zDHKTT0HtswkS9fLcrop/Zz7tSQicwps51xD5d3g8In2Rhybp3GpyVujwUusAMp4GUDUSuzW9Ctz
9nyjdvTedmNry9ao103CNGLS0tw0nO5wq4f9I5BWaxNTtmQQycZyV/bpQMxEae355Ziae5UFCCI2
N1hnRQJnbGYlzaIgTlaAv/SemXF5LmQlNjntw/u6jLz7maY1+liMfgaSTd8ZpnEfzkW9TbFAbUoq
97eAefYjUR6mP2OPwKpsWO6TlRoVru2l/6wT7mA4Zh3jR6IEga4R5Te4mg512yRP4tKoK7IqP8BK
xT9qsq35EUi/606oJ+XW+pB5qUdlkcW30xw7EWcIdI+r0sqsvRQJ20zXBeauYEAZcaws8m94t6As
kBrJ+yPFAV05ycGSEUGWFzH9OhuXE+XK49jkA08aEFY/I0HLh42RXXvuND6n9iS3SV6YJ5z89pZ6
8DV3Qo4PlnhxSgnSWyPrpzsuNk7dDIiAvQ4rvIsMMeg4SYJLrNfArCkCQgSjfTj0b1Mszesx4QRK
2U/xH8WcXns3PCV6dg/OBQdmLsQzLraKlq2LQfzD9mq8IPFcHkJIrLzSoQLLm0R+lgQLr2bU02Zd
DLZ9TviJ1VxyJC33Y9LhxHkB7qs5Yj90w/wSHQzd87IRzgfaF9krTczszHfKHiK377cDKxgprJn6
yYgEhmOU5tmG4WezX7BYvGYmvlNAeKkf43bhXAsGGUOrCwAo7rGJjrJT9wW1N3rMfPrelMFezHz2
ThrjNpqWamNMib3phtrZ4Y6u9iIh1ZHGZLTG7Dhcd/UUfNqsrwDcjfa+qJiKDKrwODYJd434PCCX
ZVn8OHKLawZDxkbQ+jkEE9WZCWLoya7FexnmGAUWVdy2bqYfDWOurrF40Wt2jeKWoSvYRsjk+Bii
3OQE3i4+fwFTotShnbaeS6hkKMT5dEu3aCj7eb8rhzrgnDYb+HfjqrwFLmoelNDWrZjs/thnpneV
DKbe9940nbPKwc1e2LyluZQ/YczPDxx9putOqu5NNyZ1Dn664i6RQ7ebnVQDSqFNrhZzeIpinMop
rbeDE4zxgdV3vnWyVNAMcbW5IwbhJ+6W6Q7lEot4OLWe3wUAVRp0ecWMjLFJUo3/PHhYKlvtYEgb
zxNtlU+01daL0Xclzr0y3EuvbRvQYhyJmYYD46PM9tZ4gaK3AijvhvZ08jr1SX1AZkg7dLKnO4S9
5Uuq4vwzoD991cRdu9YNFYNlBNMO5w06dNNor+1Bgufm425hCRbGKrfCbtPF6Ni7BvNjZWbXQLTr
TSds7IBqKDTzQ2YPSPfTu6Q1SeP04EqDoTBUxvtYQ0LL6pBZkWmcktzYZ44ZXUH00FtUBtl2diK5
16Gtr0dtqP2YleOa7Yz0DmAVFeHJjK3v2fFpQ3bZJ+Ko4ioJAgmdL7fI7MH6zpEj3WaZMiBNGuUt
TwWTuEbnzyUOxGtJXM6bU9Cgn2uRXI99tU20HcNZnewz/5PeinzCGh9ng/wGgvQjS8Z+61rFsFto
6xOtZuhjy8Ir1m1lvdOT/5lUTr0evXuBIp+iiPbI7TLOcPYZB12HLXKAtGf6k0Rm+pb2U36YdGec
At54zFh6PpH9VG7L5mIxmmS8KztdnzmVkElbkIGD0VZzVxQYOxeXKW3foGXeiLON4f84UProCjPX
bBibMpjzp8mq3PvI5TCZcjz8TglB9GwZN/DCrfKQg8V/jUPMcqsEwsELoq9qB6ktxgduX9ys4xi/
RzkDIlTlUMygg1gbezIY4fb5jLkwte6Y9TkvJnE2N2GY26eBd2kfd+xZHQPxt4hM8n3fq/ER/b2N
fMQxH8SYhN+AI8lDm9vAHYvAtHZqqeP3jNLuXlt0Vugb9PKuKyAVgvQ2QToKeUcOrtzD4oxvR6fp
nu06lo/zIsfHfi6S76kSY7i1nEpuybos3jj2TrdjESRXC+yAYxhMjD8pV28gV1ZrU0riBYWT7uDP
sL0Hebqc0jCpRmhDQwclf+Jno7ejq03TuQGPhDvuLMJrVqFlw2s0kLZSk2XTx6g6/U7tLHZdHLt3
QZ9ifuy8dm9XY/gKwjzbRpJ2Bu5f8SPg8X9WgPbXnTePtOWWjlFUzSYJhNx8jaq6ORZJ2X2HxOlc
86C1+zqrvDurxJBTRuH4Mlu9ADtYk9MNC4ek3Cq/aZNgRmLUqXPvXcKDK0ZqDE/CvXZ6tuylVtmP
sMFYwcNVrpcmzdhZGsNuEcCUkEbTVJ+9zKJXbSXNk4oTsCpdnn836ay9O5TYYFQskx5MMoHBgxqS
3XdSJyd+n+xhhqR5KktJ8EGhCyh3QwYdmv28oTGJLRCovLqLEqc7mBjlaD8RS4tqJauzz1p6KQ1I
5Ra7GJIFE/u4IllpIgXBB0Qc72bQAvlKtCHD6VEC7NByvpvBLx5zeiWvQTn0OzeyJ7aURDxwoKhu
gsYr9hnBzHiDYk0MbD7nyD9nFs+phqhXue6Y7WwUfPySQfKz9rqZHY7IyybLAyZhg6PxCBNZvJpY
72/zJqh8z2bany0shlENkGMbTwGIT8rBuzGWkjm6Wnzp8Vj0Ca5BOyaofOgtiwFoRIZAN+Ng0wMu
DVrj6b2WuISJ5yh9q8e6t6rshpK1aVngMFciMICigUJkhNZVY8gYqDBKaXT3WZnEh9aKXoA843U2
pLEzarHcixAXdhYBB/GiYPKBs4PhhAq7R5cS3YawFH2LqSNHAV66m5LfaBNxTLkdwkWelZGrMyVI
8GEsiG/cRHh03zxmU9qrt72H8HMWzjd9YVCxT4u3IW3Bd7WQ/NYTjbhTbzUcuWZz1sGeNzTemBxR
rxV6K1/PEAVqIs/sFSLScB0tfffhKISA2LY84qZa3QFIhvvC0DiYpg9dgtoBN+Fgh1lqnPnlmNSn
LmiJsAeXfSi0Q+94uEEbc2u1jKUZILtPw+Ti1Ex67S+JMF+imf44OKco2MuO9A48Z/h/uSk+7SNo
GWkEUCMf9JWtMsDYkeOuW2uCATSYwXMy66ug6i55UKn1hALCPHTuYO1IRBs/GAeba9IHgQklRFTw
/efo+8jk6kB/HBxsqIs7Lye5Osvs6LmOmKIQvs0wW4WuyXkEFM8PrYFjzCYs+xVsCv1ND0N0N4TD
eLDAMh6IOqh8uDobON3emYNyczDsKNhajVN/Mla0d1YxAtUsaD6C+grARhpzhMFIJYAdcQSW4Exe
aBInHEca91tve9kZE9gB3yT+eg4D/SFNS/VEP6OjfZq5O1pnyl843uzmAI1iydBmGzN2pFYb6sfa
m/SjaUXGsSbmgajMiHAid5HXFBfiJYjr+dSjdGRMCO1iVVWvyxAY74M0ihQyPsMZ3wVxznKKREir
hWQwp6mrHZVa9WjlDoi4wokAZLYZ/emKkvOl4ms8iN4ptnJKjH3Ve+5bWynnzg20uofWVuxju0Ub
sXRNF3ErEr1rAOLsK9W70OHKT1PJt1CxokBF8fTVFIK5pmO44N0sCr3B2zHcw5WzM6JP5vAqkl71
htlz/qGbtCRdohy3nFTNHcoaN+bhML1TZ3nWISvL1yYmTqVn43ynenlv2GQ2Xm+JnV2VnxOddr+I
gPlV0QN9IuGbEJA7NV2lFYIpOrRw79UM+C8tPtwufq1gdw36Cc7WwDLQNupUAYZ+p2NqXtsV83EE
MRwcvnU51vWunfpbVsV2o4Y+OnrRDJJC8prrCgZLw6FqTX5R9mKwVVPs02t6cIiS2uAdIJ+syGLq
KUz767Qvq00CpvuUMGnZLa2T33Ic2KmCYAQpq2krVMhrqExjvOmn2BhJDEGY2QV2e+84TXFk4+WV
V91Sz+CRghYYiAiIcxqI/dvlvUp28F1imCv0QFeKSulgRgW6s87z9oPrMjfp4vmuoTOxcVwo9m4d
PUFF1N8YPTUnRPWlAKpXRC8GAiiGTWymREc18sbWYf4zR1l7jZ+2jX3Zpc264IGBXMb84VibY/zC
wohKse/sW6ZJ472TtcM1hCGouFbL6QxydnCIpob5QoBiA1wyXZGOlI1DrUb9kNktrslEzreZZTCm
CGtQTaTP3RUAnuo68Qs3MK7MMBmx9jv1Te6iHglq19pFQ/1CypO7rkARgXhKsb8nkarorjXpEf0I
SCMGIRwD/zdpZ7Yct7Fs7Rf6EYF5uO2BIqmGLYqSZekGQQ3GPM94+vMVz9lWdxF/I8jtsMMXjGAy
qwpZWZkr14IYWSjqdZ88BVktCFLRIHAci5n8xrXubATSFDr7TffdVlsqH0HdUhPXaWpZSVCgYYcU
yS4zign2tsE16Ql0Ga33rNj9PwA0BQKMNQepntidNh/+ssLwe2uH6kMfjQokZVBFMqa1pfS+BnZE
DQqGK91yVEuGpHb0yZQlXapTbfdHAzoGHc6goURkE1qm67jKNfQmo0RipAhguisPd6AJgRCba4He
tIz3TZn/Q877WoVjhgU0wwXLD/DdpVQsDVtwgU900fQG7qyExxPwjWHaGLJ4iRT26DCLeTjX1Jgh
kZHCqQYuRlObEyqWR3qNCaig5M7UgPldX6+XW8NMqAbpjaMa4Gs9aWapmYKMamDSnHqAAMbzG4ye
nUUVrx82TL3cmktTEgS1gY6roYbTnCAN3Y+VQYXgcN0ZwTcroVwvTUgDCVNvKmUWOsjaPkJghFhp
9RXG/4GhDpKgv7x/BHBV2XBrawWF22cAZeQvENRu0uaU0NhLg6M2AMcp9RuUWa97t2VIAiYr3qCY
yWDXdNwfRT+GN/RhhDVonH9cN6Rt7ZT4S85cGsM4MaC8bE7KIySyp/aP6gZgwg9kPT82fxT7+GBs
AOM18clcwpPFxgHx5hAaQJ6kRSTZdEvAaSyi/bOl6WgX/b7mFKZ2sFOHe6jbmGe6AzC2sXlr3xkc
YYQED6bfF7NgKIQYDhKhnEnX/rzoHq1n4E+2cX99RVcXlGlk51lRHjcvFzRSLCVbCr6y2g7vC82g
2RUd3mICyJ/K7K35Ao2vQsVr09FpTgHYxagCwVZqf1w38Tym9GKXDM1iSs/DyjPI/Oxc2M6QKyhY
tSclNN/XJopZE5Q91Mc8UTpZdOcuYYYe3PsfTkTHComkdGO/Vr+B33+BLi1kCGlGPdge+9XEexP4
He/WCa2BlubjdWdXt8wwkcCCyphHgfQNLH2IXEPbNaewhmSn+MsZN0L8lgExJ3S2mFkcOUphF7gS
wQdlpE+U2DY27OWoEV/VmQ/SZEs01sPSBfhgECYs55thf4rJBGL9u1NvTLith94zW9KNVUEfbw8R
R7wzx32fUyM23fxPE3b4vaIngHSsW4pD6K9q002stKgC6MYtyc//jeX/f8f51ny2TdMzTDHnbcuX
czlD3qCkY3uqvO+oUB2j+ovtfYYWCTnUjUnsVVMOA+p80EQtRzoiZQa9A4X4FpdBTled8jkNe0Ry
+n/ANt2bebFhb+3w22f2pBNj8oJu0ilpT8XyhefSLq+/VvaHqn9LMIa737YMsOrQMErHRqkyBR3o
tEU+jGY9Ew1woBgxBA1AsTqzG/ZehdisnnpHdEP/RFhpI5StBeVz+9JRgjM8ZE4DP8e4PvV68iUO
52NE2+UNn/iZHUMKJjQyo4WMqj15poWEGsnBooBYen0cgb3AIiizlI4lHZIsaXKKHm53guHjfdZG
H2bQQtdNrJ0LslGPYWZDZItSYhCOHeN/Vi8mvngxOyGkJz8nQCpF/urRKE9jbIKjTm7qAUq6DFkD
xOIoILJgU/LZVuz9CAvidVfWguK5Bf3Sgp71uhKNWBjY8na4o1q7cbi2LEgpYtWHQdLCkHZKEN2h
NQgvc7lsbfr6jvxeKPFHnMV2TWsjBmOHFmJka2fZf85BCbrv84IU+/X1WgtBjuHwqKI5ZFqCcOPc
ELAk6o4K9C9BcIod7y7K/EmHLFXMmQz6hrFVr2ilitvQ0JhjvjQ2BlrRw9NZn4oRAqrug4cUyph+
ZZzoulPi+5bTDJ4+/9qRDkEVlk1cWXFzAtG7b5xv+fCltL6k3sfJBDzu/l172atHGT3N1aG6IEVj
tN2TIo6n6XmcxqSfhfdUGDSekp/XXVpbut8GuC4ul86ZCs6d5dYnXe8ZkgFJi/742FTvLPef65bW
gqdr8EhHhNngWEiuTLRvXbXnHgYRXiTfsm6iiL517DaMyHQDU8XjAF0nLnvtoAiWPCGm+eW6I6tL
9tsRUzptCP/15LPkR02kfAgMJEEBvHpO+Dnt7Q/XTa3FBI93PEypJhQUhmSKajCzdKVSnZIp9xH9
vU+1eGNUfu1DPTchneks1Lw+qVRepgyrQKd1W6if7dC4bXLQn8XNdX/Wlo7ZMUsVRRDdk6MC7CQV
rR+N06Z9bZ0EGORPEAI3brH16Fg1hAXD8zxLZAyXx9od9CFeWiICEWhBYHHIHsyFEia0VNc9Wjlw
hsoAq2ZCBoQtKSWhAzdNBu8JyhRMg3woqh+T9vd1Ey8OgaFDSEP/njta8PcIX89idu3UXbYgQua3
QjVyuNO7rcvtxWphwfLgRoLMQHVevAKDmkaIG46VbwvqXqYbKyX7FoXhLTwnGw/OF+uFKZFucAaE
XI48NY8eekZPOah8Bppu6nz+0o+ooWomffnrq/biXEPfA84RkiDbdV2sXq5aXjI84ALSOWlwtlnJ
Uwafio0mhj6BGn01c8uzMciCNIIbXD7SR9S5E+DsvIbPHx2riCefEI9WN4alV5bOMgxX5QXB8r0o
vcWw1apRM3pUSeEppZqq9enx9eQMwhV6OJjRSQ3lt4PHHdCqbRr6UQsmNJ0fhsDaCDmrjqDgbGtA
+1AdlTIdPQRB2yhWcLLRjYkoMGe0Vtvx1+sPAMVWFxTsMx2MdACgLdZBkdjBCVpFmJcRgFc+do5Q
Bv3mNObGaVv5gkRl919jwuWzb1QtmnCYoYd7NlZDOAljepLce92n605pa2tnWSQCZCGW6sp1Bq/T
Bhr9BYaYVkXG4an9wzwGH6JD8YVpgnDffNR87de4kV+vWnUgO/EcVaXKLJ1vPWu6Co7JzC+pOfTj
o65+rKeN4t66DTStNOicNDS7LpfQ1CoNlVQn9RUmGufqyaR7k6rfr6/f6j4J4az/MyI5Ys4eDQij
zfweUL/ZfbdgpjWMT1G6cXGvRB8b9mcN8g7Kdy9eqsSdBkRbV/hz9X6Y/vLQzWqdd164N1HUuO7S
qilY7ZhlpvzlyhX5IYEbv1f7hgEtMeFZHlXXbxb7oGfWDgjNG4xxV3CBU2njrrjcpNkF+7iMZul7
ESRf+R4OJMYnmVmDZuPmuqmV80DwhtuLyQvxSJVu1mF24iREEcunMVYC0wf3vUPe8XjdysqBIL2i
jsbNSmZiSA5FhVrVYD0aQHlwcgbBe8DRrpm/q9G9uG5p1Z8zS1L+q4P4nfoSfyB+36WM7zFZlIMO
/a+syAlwmNd5PNtG5TtMti7WU8FLZa43LvGNRTOlr4jZiqlRZwskY6m+j5ufUDHPo3JkAGZjdzbW
zDQujxtgZ9gdUq3ytYkyrvut1WwEffPd9TVb+4J0lUoI7TOdHEs6A6FD+xSO29wPUFzS4F2Fa9h8
3yv9OzCsICDgld+wuLaAQC6o32qEchLHS7+mapyg4h8K39F/1jOSFKhoMN3lLh+ve7aSOnLieD6S
bfPukj/XNgxHEzRA6dNMd4HqtdmJzzXYKP+t7ZJgzyQiaJAVyXfSDKJjrjrmZbs5fdchGNJ22j6u
sjcEBPj+iAVw+2h0OC8XrYNYfBqgkPDLDjko9IAhDaeRfVw0e2PZ1h36bUnaHgtBo3Ra6tKfxKZ0
n5iMspQNG+J3XNQSDBAb//GG0yc9vBX0XoPOW0p//CtuEQk/5O/M6Igaw/vA2Thtq+5YNFO5wDnk
QpLzPDkZFobK6l6t/J43K4IhhmLtBkRlr5+1LStSvuWo45RT9eaZQg5cg5RomeAIXv3eEssmKtvc
qgi8OVKWkFZWRROY0NPW/6TJ+2F86tFLvO7J6ldzZkO/XC/mfJD19bhR60bf96X6YLTzu//OhLQl
TulQGhVuKL23U4x3sfnruoG1CIMoqSYI6lh1oZp6vucR+EstqebSt2lCRfDDQ4FwY0BuEed31y2t
7Tv9SShZoeo2TbmOHC1hnKlxzaQtQ9gHl7G/uw7RsWOaICv5BlM6CahFXxTqLem7dFEyzxOvLH1z
HP4uivqvQGUuY2lfn+3C6PYfM3ybl2unLcWkeU1T+XCuaTHyl/NDB7b8Db5AGqJaggNPNaQNUmyr
zSK7KeCB/45S0CEYUQYKPr7BCMeAf1kvvv9LTybouR2vVRhPMB/Ksdk55dOkvmW1zmxIYbmu0Wdn
TrT0+1DbD4a6y3tUIOKNjuHqKTuzIm+9lsJPZTE5pYA4EvdlWz5sPuNXP5rfRuSLLAigGYDnCeKH
mMG4drjNautOMPkbcWltBJktW1Igo+42mkDwS39hOvQmTvTPDX1XMUG03DSWtlXi2Vg/XYppHkLy
nV1OfDruI+q78LzUDBtuZVLrTpmoK0OlTd9R/PzsGYxuSdAOyC750eieDC19bzBNA06ivAFYtRF3
1rI2LIF44nkFnko6d1YSq9kcaKWfWOmdhSt1ax0iyFqm8D5wP13/kMTXKN/WVKtoI6sq6ofPTeYz
x7q2ZPTV6XnPFbN3Q4PGOIxxkm/cCqsunVmRbgXdm+nJwQznC6W5fqa7OYx7s6FTMyOCmWxB0lbP
BNMmuqjIUiGTzgQyJkvaVkbhk4J2XNpu/6GLN1wS3+XLhfttQ3JJTdt00B1cGkGQN0cz/556P9sR
RT/vQ+88WPYbclEI2f/1SQqreu7pma4ioSmWkLKfeDHU5cMbTgM5iOqCzFFBwl0e86g1o2HMCXlN
vjx0nvoBOuc3hAcbXnDGlJ6xdpKJMuwmIM1J7Q/w81kGqEQ9PngqYxLeWxI3CJpV2Jl5ArNyl97U
qm5UParafj8uuzCDk0I50WfYcGjtC7Kh0lYd0wD1KSONZhg5SFOEkFWXfIUH8K7Qw+P1bVk7z7zi
gcUQEwg/kiPduCAhnzW1P2aP5LyHghopYhdvcIQ2I1V/7lUDpvPL5UINzIzV2CPGZfajm4FXtaxl
o0K6tlj8/RoFJIv8Q1YEoKytdFGLDc+sHxTLEL2fjWt7JVRTy3MI0s4afW2mQTLhKJgYO2PXFvfp
oO7U5qtSP13flFU7Ot15FSJeC+qFy+XKIZNE9dCufdIq1ECLfc/NUzIvY3CJXze1Ej4ptf02Je1M
r2floIx64xs6YnXan3r3J6wQR2gNkmmjArJy1BzyNt661A2Qh5DSkWFEej22h9p3gw+GRfVaf0wt
byNFXImd6BAwuANPO2Rwpvgjzi6dxhiDJOuNxo8M79Oc1788E2Ezvf47GjQTbK823jhwAxxquFmv
r+Tapmm2LjaMETFOyKVlRICiqGYUw2fcKYSIYZ6/jMuphHr0up2Vcw6MDUUKyFBQXHjGe555aEbB
DF0N1bcwrP/u0vCeucXDdRMrO0XXme/U5eq2qSReuuIMRdLznqtFClykAG3/6MzX56aQy7BLtg5L
Mw/USxMQcIWMjWOCIvlOaAe3yr3GjMgbHKHub9qaTTJvSzepG0VDgmBT6Q8ZLA6Iy3zxeo8ZyDbc
uN3WVsxk2oToo9FpkMGU7qw1larYjV8E9deiRSK219H6BfW/EeU2DMkXj54ZYSQY//zJ+Y7Q4n7m
f4W9ccS2jEjxp2U804FlpPWd+FvvnYz0H6XdgBiuxB33bMHk3JqvlIlBxW2Y72BULUEX6V2mNvWx
ahGmhOui/5K15qvpx7lFTWSURdfJg19OSn/N1OyrvFGcE2hkH1TKreZsSZOsfZ1nJjzpPvUY7rMn
KPLI5mlp6p3pMrCCUPjrz/W5FWmDEC9NYZSxcr8hVYuQgx2d73aw8VhYPQWaqFCQUgGkEK6eBRoo
ylJdgUHYZ9B7r2YossGx6WxcCqvnAIprbgWUFOjUXhrJMmAvaV00fjY8zsZ8AzEkNMt+Dpl+X41v
WbYzY9KyDQYCpPPYEdcYKgtU67kuXmkbWcLqETizIkXPKXOGeg7r2p/d9MEqbB/t7Y0AvXLXwDH9
e9WkrYnVXHPzlEQkcZ8M8zOyW6QGt07x9IZjZgDh566hwSijdvTOYKKPoWWG8h/D6BPMKRBEbFUO
V32hoCPqkwA15D4p2qmKPcJo7MOJgky6ZzCxzEQolCnNQ+miHXndpy1z0pUAn/Ogm13VirbsfhxV
Zo65fMzPnv543dDq52PTrYdrijawrLbjlHbguUla+cGsMrL/WBsfIA3d8GbNCC9rhLgEuIo7+/Lz
qZt4zE2bpOP56caTh7fbXt36SFet4AavKjGHJac2Mznd3DVj49vJ/QQSEQb3XRL88/r1snkgAG5w
4JB9nlc4CzeGnZcANIbGT2t4k6F0gSXQLNAEMG+uG1oLOeeGpO9Ticw0jqqp8Q+q+gAXkNE9DdEb
Nv/chrQvumkqSeGxYlr5Ta0+02aG8nIrE1w7yjbdN4eXKJ1zVXKE0QwTYgmxYhlkyM1TCD2LNd9P
m8+3tf0/NyR5k01KUI0NhkpP3dnoIVOLMDbxIFtWhLtnB8CdKq5Om31hzYbip+s9tPVbtuVsxcTR
ODPR2bpiDiHbosIim3MBTNl7a/z0hvN1ZkR657S1jp4nNEfwZn6CBfNYF4w8LQdQR5X6htYOT4F/
j8DzKNaZQ6nXMfAX4VCe/iPqeVkJTfnDdX82jpn8YaYMpThuxr5QGkJWc5fHH5fqo6X8uG5GJF9S
1UuA6ajt0w+1KUxf7o02dvZsI0blD4ha+IFbQjKre0B2lCjkBdxAPV0lTXeYOq++vW565eRdmJZO
XtpmcwZfUCsQGrVe7AIoIWzv9cuI9glTGFQngIpZ0p1tJaEy8RZpfSP83A8fq7LZ0SPl39f7cm5G
Wsal5r4eLa/1LX3aQfUBA7C1d96AaeHO4b6meICWjy5FhNSdA6eczdyHVA8R4nzX1BA+oyBs5d+t
zSLFy0e9CUSd0jjIFhgfZFziDCyoDRXDPkHzNiPRcQcVat0dzRvqfNNwvL6AL68HjPGMAwTJXfRC
oqo1U7VSKtNmivA9nKn7EbqqxHxQITRQFO3Vu3VpTDp53ZCgYJFDB5BDCmxlyyFjztXStl4l6z5R
uGLHYHKRh4C8Xp8zh4zk1C3FMe2/xRA4Bgba5dOHaOs7fvkxUeETU4uU/IUIoPTIKtUS1uO+c0+M
f0BmVmgnxYuhSTf7m+sb9TIuwThEYiViBiNbchPVLIYY1tHEO0HLsFOXGA3396FmHjcRIWseUVJ2
+I9yL4p8l5GJGD7qRZh7pyK09ovtxocMrvQ5rrbgTiIEXIZAPDozJF3oM1T4mZvM7kl3IBPoPr0B
qIoB8b1SntJ1sLeXnthWmWg59NSncMwZ+IFZw2penZGaAnVt8WyExgro9aWJUVdUs2wXjhqUHuHS
3YRJ+MOds8+v33xQ18iUqdR2yH4vzTj6XFspJMynyIzuyvG7C09ymljvwmbjgbq2+eeGpM3PvU7t
xmK2T0b2dYrDfTF8LvWNq2/LhrTv6uIZjeeNhBzlj774zCM7t9/ixjMCFsABw4CSCXoVipUHscuQ
h72PYOxHo/W4+Zpf+yQBWwMeRzeXbZFSnwBJ8nkKIr79yNyRxrnKD/FWQOto45RtGJIhe1RYimiu
Uve0QHGnFDsTBtP5yc02qm2rZjTCmcmUD/9Ihzms876aSszYVfYBnapdMEen2f029m/YHmT3gDYg
vAj+VZyQszyuDUKkOHNOWYRIZg+zZ3NyUch5/TdzbkTypkWbo6oyLhsoWXeQfcLi/AAgla7px+uG
1s4zb0WNSUmN3pgleQPDfgsbaiHCzOdR+SvT703l03UTqztzZkLyxVXabopC02EE51s2/3C5AgTI
MfN+vsUOgEMx7eFS2b3cGIKxaVJowxUV1tDy22h9MJtwX3lbdYmX6S8itgKk/n+GpA+0CRtHC+LS
FSD1rj3O5dHxjrBqOfdBdbzu0+r2CIFe6PIp7MjZgB7nNihRYkGg0sDWv+UU9tKtweNVI3ijQ1/A
lIx81VitNQYGIlynolOPS5e8g4vqmA4b2yMuLPnGpP8KWgtoE6rD0qrpFIqKDjHrU1g8Emycut/4
ZtYNeARMWMERlpQimj2NlMBsxTu5rjq+H9z5Y5eU+qvfH2ipU8URI2sMabtSNu0VzWzDD+eexEMe
Hm7R6M9fj9C6NCI8PQsxdj/10C1hRI8f4hbeOR6j2+PLa9t+7or4+ZkVY+iUodI5W6hiDv29Sn5h
xsfXn19aLMDPuWnQfZY2fdEjiMWo7iO3eD9HTJGaDy2Ldt3IWsoM2tiDTUcHvWJLy9XqoVHlUFqd
praGabu908Yfg24d5+jb2xwiMpNiCjFZ+dp0ULXoYqqFp8m5o60cdJ9yFNSv+7O6Mb9tyDdmPLco
58WLdzLTHGRufxgHiA7fEC55oTF66zyDwuVRNbMaELdbHKQQzfeDVhxhsILe/4Fazqu94W0G9lxE
FvTmpfDfM78UD0iW/m+iwYXMS5DZoetGVkLyhRGpWuSJrN/oOQLebH/pUnefzOpfbTO2MJnO6JAp
9Se3efX4Khq/BDTSdF68pFFSYouY3lyZZuFx7irkijL1wVD0rcO9cnuKGTJ6CMQc6oeSZ7Y1zaMb
6N6pHccbXrYHr4x3dWUdKlTnri/iyrm7MCU9B62yctCGYxETUsIZEPrc3+dbwxWrRui+Mt1FtwqE
0WXUyUtkETM7hmta/6eEc5PEpnp9WY+NObMh/oazyEaLF16asvNOCmpUtv5toZRTJD/FC8pAOPMN
q3ZmTDrfJVIbCGBF3onByE9GF955iXNqmcS7bkasi3R94hMsJAAWDEpgkhkYFQdFq0zv+T3IpbM5
e7d60BwQzqANQSzI9/PoJa6R8FI89dPBNA/OfDSDvbXV11u1ApyRQVxSDUDul1uTQIFqKdHsntz0
l5mnMEBae5E+T0vyln1xxTy+I6Y35E5I0yhegNyFd0rruLi3iNz3SVKlaENo4QYq7yWNlogEIgLg
kY28l/SRpkU78tBuvdM3qEHDd31/u/yRFEfPPNyG0c31g7By213Ykr7SxsFVblwCQnGPEkeDLlSx
myYI1jZSndWt8ngacuSYZpbvbnQzZ7tj/Pg0TB1U2tO+oy1SGfcl/JvXXVqLCQQEakOCC+IFHswQ
ylK9FQenPrszlbt5ed9tjeavm6BlqYuaNRQXl+eugVInUfop8/UMBu96mKqbMjc0lOKSbsMb8avk
L1WzfpuSjngIL3A9VYpymuPsD8NqPsV5e+wQ7tCj+GYxxWRrWP28voIvKcI4gdCd6i7XLPes3Jqd
rNxLoIkPfdtB8KJDjybNkurGAt/vTFW9i9UILtb5po3qR2PyGBL3tspJawfz/E8wLpc4N6GWpa7M
ALfC9xzC/Df8jCHAStx5b74hD8dfBpI5ncQq+e61KsR4TAbGfZJXXYV0NX+awnRjJ9e+AFr3DGS5
ohj3AganzLmdNFFwypJi55jZTmXMrOq/RcjgXN+/teMJwY/DUBZZMjMtl2sHdXrs9VGsnJzgbqgf
aTVszgavmnApwTm885iu1i9NRAWhP69MJt+BcXVKv3NR1qmiNySvIGABDTPFBgWCjO20R31OdDVL
fU+bdugf7gbDV9sNSNraZQhACNQleThNGvHzswtehYI9jhI3eM74Tdqbqn33+g0xTEaOBdj/JUTQ
GtKqHnoG0SHqvW3Nj22cHINgK+Na9UMMAWOH8CdvOyqgi2pUWnAKwn9E9c3stnDJa0eYMRyGpy0I
Cl9U3hG/FPpWeeiX85OqP6I4SlcOvYytGsKqHSIrvhD6MHW5I62jD0Y9B4kfW7A7Jc7+GXHfPDrj
G54TkMACduKJD2mMlHRHrcbXOlahTzlhRzlJb+7dLa6qNWfYD9AToB2ZmpYiWQr2RQkrg69xgb0j
RqgiS1LjgFrOg5HX9vH6UVuLmzyMDOpvDMtCxHm5dHa8xH2lZaGvJR/7G8Rp0+ag3G3SUqw6pXMz
0BmhVSbfgPpk1TqKkblvMh8Z9Q8IVOwojsIXcd0dcb3J15/olFGDFRUrmVK0LEJk5kYCQGeWzW2o
A3ZK8rtYqHohcd3Y7pdUDYebLik28pW1AEdhziYqAFel5nC5jig2xYFFxcwXNdM4+dF1iB9TOr3u
3tone25FCj1dby1zDBGx7+ptCL32gozeULyaC8XkHyg3DIA8QJLEXp7Ft2GG78ubjNB33KfY+zvx
vubmFiRldbmI0oJswyMhEj8/s+EMbjDAnZ/5yqQdDOd+MPrtfpy2lgxxqfHe4zMiNkiZMRJs0Gsv
RnAq5mKPJBxKUta+Luc/bZH88/5Dq/J2BgbjhcU7HTXjxajQ9xw/1UxxKfnyaCNoGjfTEZWpjdt9
dQGoSAqyDMZhZUDWaDkKqoNp6puTP47Vrp5+mfan66dl9aM7syGdFscs3bAwAgg5Mtq4Hsxq5n2B
vIKBEvJ1S2veMH1CcZJeLvOW0pGZFKTnQDKRAHpohD0Z7S+XhOW6jbWzf25D2sw0yafCQWrSB1Hg
oyN6t0ThG+7dcxNSnl4oujbqiNGA+0RzBJYK6gW7dhOPteoJcVCgZXmzyY9DLeXjdRddOalu9FGw
2Xhm+PENi6U5NvwHEHSZcnM9BKnrGkac+vnQfS4YgXWceeN0rXvx24T00ug7ACPI6CUMWSIUHH8C
oL2x42vnl6+XQXRRgeLpdBkk4Ip12ryGnU0rVXJs67gk+g68z95qqrcc4DNTwtmzeKSnmdEYQk98
HLL9nH/N2p+xs5E8rF210GahQEdJwH2B/ae/bbWgsaNnEp6xfQqS75Snb5r5Id9qd6x+j79NyQ8U
BH3RwJ0wpY3ZUfTw23Hej/r364dsdX9o3ZskXpYg0rtctLzxIr2MLID/zSj6Q2JinAdKvUUUvnbS
YKpniJInOqUS+bIIEstd0E07jWm0s8zkY6b0T6935dyEFMB6tYus0CPjVjliAPFQp9gZy9PmFPRq
sebckBTFGmuifTT0ymm5WQ7hcEJb0zx4v4QQ07v85rpTW+sm7U9oaw15bMZDJXH/rurlXd6MG3HG
1dljOeGiuiTYYUXbS56jSgMyMSeBnMvz4i8CMxAm8JQgjHiL8R6LrkNFyp5vETDTD0GtDp86FM/3
Scc8oWDKaL9VbYOsxhKYd5VWF4eYsfrbZZqewiZF8IQ4tg+0Dq40BOwYAQqDpt3x45KhXWXqdg4S
T/vAzOafSFIO73vTSe/MNIJw0R5CdUbiNrVJAj37rrUn48GaLO2vHmXefeAVGrJOSKUccmRcgI7B
b8pAybjzCtQq6iwqEPSdW6QfjWWXNrlyyBor2PVD3H1OFCM/wt1tfhwre/mi9UpV7AroJI+20o+H
yE4pO4yLfT8VaXUfIGB5WNT8l2q0yXsd5pNbXhLoR+pxcKg9SEkQhTIfp44me970Bco/+XzLDFz2
sdW6epemo7GPo6m+XyInP3hZlh+meUhQMdECdLa7XgjSdX/CrWIdu8ycHH51Wn1D6869vX6mVoIY
kC1HdJ9dMFXypFQVpkWfoivkC9Y3EVkaqEjENUnLtn9DAnNhTIrKajjq5kg/yu+Ln0YCAVv6yHMV
xfHrPq1ES2isGXe3RQGEF/FlHKsYjEkWpNP8FDY7Gx6PIfpkb+YvK9GSi5juMxV01+ZavrSCaDG9
KBN6NMD4h6Z/zwQscJQfTbYRlVe+eqYmgfCRW8JNIiMR4mIJkiJNCn8akFUPvmTj698Hz4Q3XGI8
6EDuSY7YQKm8FgPKAr271h5pqDnzRk9tbU8Eq85/jEgxvyudKUS9vRIoWKEAZzKpb+QbS7W2JbTP
gOoxYQjSVkowYJMfcztOaz8w1H27IMXqfkvD6b3V/7h+wl4aEgwutkBgux6z7dIrO/SUpXKzJfUr
8/g9zg65fXLKjVD8ct8vbWiX22I4RRUGIzaG8OM4fW0YXbruxJYB/dJAWqHXHXeUCni/Ax5FDWyj
k/Fyz+HgpIUh4ED0TOSTWw0TE5GUknndCmA/dcjtNuPaTpzbkJwoy4lF8rzMt63x2ClPVbEc8hrO
pmTeWK5VbzSBN2UiioeRlB9nSZkAHeYZHcdgArRd3whhu79evyf0l/5jRC5IVaEyWu1kECGRlT1Q
TRrfeanlvnuLFSiyRdRHdkpyJVy8Eg0O6muG26CvPu8a99d1C+uLRSmdWvfzN3J5tvjS5yhEuden
r+QQGOvxRmm2Cp6re08F+j9GxM/PkvwatVB6g7y5h9C9E2+KXO2OqTIcKuvxDe6ABKK2SiuYMt6l
pdlt0z4seEjOE3V7/dFrZuiyf1438vIq5nNBXIAJdgZVPfnasux8SnNK0T7K5Luu8HZogB877VvU
Vfu3fZvgQQW+Cdo7ubA2lSMYrV4B4Zh4+yTXdo5WAuLfgh6ungPRUQEdQk4pP/k0tCespYBZWDG1
PfiWyUXTt/x8feFW+lU4cmZFusFqDWxNlAIDYFJFlNjFYELPeF8CED3M2mOzBDdVmfyJ2CMd/PrT
dfOr++bqxDjIc03XFT8/O4ZIzC310ME1zIEXz6YwU++0mvncvkEnfmvCbMua9AhY6lEb9BpQeqf9
RAjveQijAwWVZeZ+4FO+7tvq/okqL6VDig+etLJW0AMfQ/Dx5FgfBXgsTnl7Yu2/syL+irMVHONG
yRxYIk5pXO67/kmdWqTLNrZpyxUpWohG9+AZmXISkcKmzdNb004fNzKD1e3h24XdUegQyCMrYZmJ
h2+pnAQXTYZKJR+v1zUHYH2RtsWLteaSiBSQwwO7dg1p3WokUzs1oX1h1Z/6KNoZ2eM24+dza/7y
Scik15kVaeFsyIaZCG+4YmMDvfe4BCWQd40171BEyN4xVzveBU6f30x6Vn2xjST/R5+X4VvaZ8ZD
nJhbQy1bXkvfmz65dom2bHDSik8MVNVAlxbC8uuPJKMs9IZAfHD2JSNOa3qTp3O3RMHnZP5Bb6N6
fbbKup6ZkL5kq0fUEASRcjKSj97yMTd/MES1vH4cGSvsH4Vc8Z5XJUeiQJudenJQXx/qGwgkdoGd
H5otkNTqnpxZkXzpQ9XJltGG1B2CTtv1FwfJza224LoRJouAS7IzMqioNAcAX70R+1aq3Dag1qYx
PCBltvEkXjVDp5ZCGMWIF1PPDmSJatGGwclAcBBwMXvfuxu1w1UbgOSp6dGpY8zgMuIlhRNnaW2A
X57VA8Q0j2lLYcKrvlw/xWsZElRs/5qREr02A/Y/DhqgwvFRjR/y5L0Y/nkDDI8zRv0A6hi6P/R/
Lr1B9RlcZDcGgKXzG9uaj0lmnspiCyIpFuVFIIIAh9F6rntDXrQhd4k/WRuclPbYNvvlTs9PEHfb
9TvXecvnD2+84O3W8Uu69xpdLbWx5qtptD+K4SeX7i5ypv/SiDgkZ9ferNtlmzr4E5TvCQDK8s3Y
mtd8Zq18sWZnjkjBG7EIR9G8CoSk+ktrJsTS053BBSgAKEs1HVuIKK063TuV/jl2l6NqJX+EpE0C
7Oh2GWfy5+BEG0wZq1cKEAJSaaDWAkxw6XmsjyEkGbZ3CnqkrZPm6ETlvaV0t7bbI0Pt3TRAHgO4
7cWf1NJ2VdrXdwiQbvj9J8gT1FUYK01V0LHsxyk79c0U3Y+zFT9OwML317/ClSLxpS3pKR8Ei0Z/
dIp9xwnQe269+RB4anQ/jKrxPmWq92+vDuaboB312ziwxz+yasi+Xv8j1iLOub/65ZI3Xq96TtzH
PvNz6Z78ZdzPboeMX/L6VijeCnGUZ4z+C1CuUbd23IZ67KtVcspi+34x5tulnO6uO7S+qmd2pM/H
cXN7AKAWnOZ3msZE/56uaDqi5r6v8oN9M29cC+KilL+kc7ekL6kHEF4xMa6casW+jfhEJvVoNdo7
0ELZlkaKCC8vbPHWFBBQ4qqcdocMozdWBiCN0kyrPG3OhKz6cvb7paUzS7ODMC0K/eK5iIFgQN3c
wLFv9wty81tDe2txm1Lpv95IK+eGiifmkZQT4Ol4V32dv/Z/L/Xe3iporR7xMztSqjOlTtmlLb0L
Pe0e1M74M4eAJ6dZev3gbZmR7m6vHJqqnSlcuyFTOybnjjJzY20l96tnAI0Kukt044iVlx9sHNlT
aM60sFylYqbyr7dUsPlQqfjSPEbRgbv70kII2ajr8G72s0TdB4CTONFIIbzbnNYS4fzFcT4zJB2A
qnBzS0t4RQo1HhdoWjdnN1Uz7iNz/l/mSQDbpV5uxF3xa2WzTKMKBXGhBiUTWLg1XCUQ6cEsQdLj
0YtByHTHFOfm57S2VeeGpNhqeFGDaDWsCEVS3jM0fDPZ1quL9NSFNMA1lLQYgJExBoYVuHnkgJZA
HnIfN0+idW7C+3P9aK+uGKVztBZ4KgBXvDwRVaz0St0tOSQSP0WWwCy6NT41xUYzYMuM9AU1XZHb
5tzlvijUiExEa78P9tflDQQ2rJpum8wJks+rsk6Om0CxnJXU0JXiT2/44I35LjU3dmbdmd82pM1v
vKlylryL/KBzdk4knPmlucUh3cIbrIXRc2eMy83JA33JUg1nvOQzJPVGB9UxQ1Z36pdOv3nLOfjt
kxR78qCNvXGxQn+szWEXavbnqZrvRk75bh6Nj28xRqYt+gQ8tqVkUKvNJkrCKPfdod8X4Y98eCAu
HStlK99e36l/DckcfUsyjAqd2NDv7B+dESAhYu9jviFX/X7do/8h7byW5DaWLfpFiIA3r+gey+4j
zgyNyBcE3YH3Hl9/V42kw+4aROPOKKjQCyOYXaisrKzMnXuv3RDwW/6zIrnx4cD3VU0uAAfIGhG4
iqJrXUk2juqqDd5BUOfBxELx6twbJmXQ9cJgMUKyC4SD0hiCV+YNCzkxIvn2vNROOLjokc5Btk+y
bldan9r+12Ujq9tyYkTy6zlCpqsK1PSYgeoT92kdOr44QSARNj7auim0XYTWIS9vyZSiM5BshSbF
EOqYDrRzEXrEbZtQ09yICqtXgvHbknSC3DKv2nyEqVG1g10AYWdZvX4mieDGzCClOUA0NKXOPSCr
47Kbi4J4YH0fl4fSCP0u34jUq15mAloXA5diGOTcRmiHUGeCwj0O2k/qCDvVuw2im8v7vxrXHEgg
edMjVSIrVSiR0Rl9XYZHt9q5+gOsC9HT+KfmXXn2RlhbfTLA4/K3KVDF58vxpqJTwtpE506p3Z9T
Upe3XRE2frF4yS4sgWaoJdqHoNwhIyzMaj/Zc7nxbln9pEJsnGkny+TP+W8o9aqYzCmnVLYU9JIs
cWrfQMiBb5wYEQfhpLTQw7kednGZPhOFtou6o/8KzoKk9fLerR6oEztSwjD0lhaXjp1w+S0k9N9z
jvBozAx8buljrx6oE0tSztD1ejtXFYX1pQWeCCNla7z/d2uR7iHkwKK+CCua+kPtD4Hte8wsNolC
DWRrFmjVB4DOU/4lAYeZ5Xx7Bs5UZ+UzR3eurqYO8awhu4o6a8PfV82g9m0KBUThcZKZ1CpKK6aI
3Xc92CzD79wrc95KGld3BggMFJF0YkGNnVtpCnWZ3KUlRox/1m7ib6bX68v4bUD6Wux6D5OMRjGO
MlxaPgIbKtBWfP3uC+A6nRQm35AMPV9FAjF4ZChGeiwmpsxUmDjcr4LR7A0gKMbMTgxJR6ad7Taj
CZkfs3zYjYXyrp6TnZVWD54VvyF6M2rJ8IkNXxKcCedrsgmqapr32bEovF9pqoW+k7n7MQj3l7/d
WgMWoSGwvcKZhYaaZMjp9GIpO+D/gzfuutB45+X6k2Z19/2o/moL7XM6JftlUNUbps5vR6vc+AUv
4hAYNkr2NGvov8IDL+1ePCyQqDiTfojtePDnhFHj2Gk/VPHMfLtpbMlAiD06e1liDmFmG0MM679E
+2t21atZqR/qMAcI+NEoIr9J79TuXbalPfDC+SVTkvNnKVPW3pzrh6j8sNTtPi4/0p64uryB4h95
sR4GtXlXim18gWVro7Yt5kw/LHl5PdVPzF6+YYMsgflmDoWKhly7R2yg1zRF0w9FrHK1Dn6Qfgcz
ui/bz5eX8vKOFx/sxJLk9GXcd0Hnspbgl+P57bJLm12S7iBumLQbG/ozbXfZ4prvnRi0JOcfpmaA
MCrVD019Z1OrcRJjr2vRfnG3hmLXfEHQ3iHawfjdi3G1IdMjJhqwlAU0+72vjgc5lbWxnFUjnGOU
X3SIEOW0ssubZLKDWTuAO91nnuETYMAyLBtm1lwOPSLSFABV9AGkW8OhTqebUawdlvCbN/x8PapR
cPKDo8HdAKG9EE5GDnU067IxDtZY81b+yYAvItCvzeWEEYd3hNDpZgZAOpyxk3pOEqXmoW9/Nul/
tfhXnm6AWVe8CxNACaBHxogcWgNTKQOeeTbMA/aeTnFifnPS7v8B9VjZELJ8rnDoJwRXnHRuXAAL
oZ635sH13nfa+ywPNm7YFccSpAaU4+B5Za5O+ljZwJCbnqTWIUraXe8UO6f7nuSPlw/jqhExYYJa
Ng1JeXR0ShiJ72rwmIFIrZfeC28n3ervBkQ3ry+bWvtgKHGQwXMBUD2VXuCmEiZGrPLBSv1L1T55
w/d/9+/r55fq1JixUSq9eVjc+a7TlZusGTZGn9ecC3QAPx+gNJyn0iFkCCPMjHk0D0Nd+sH03nUS
f/S+eFsNv3U71JM8GChJRqQQCZYC6voIBrpseiqG0HeHGxvexm7Dw1bNkFuJJARuWpnrSB2yJjC8
yhbP+2tjeWwCUAjVfOMaN6/fGhBtjFUKyDSgr/OtGSc1HfMhsw7m0P6nUIw/ljreIoZbWwzhhaFX
B2A25etzG1XtRIlSmNahhrALPXYnra6ZaNoNTbARitfOzKklydEyZxoTvQqsQ2fO4dXszOneVBcU
SafytQkpZkyqCAwXUUwAqH2+Jq2nFaGksQ2XzpfQ/Bws13a1v7w1K6kZRAHEF1INYo0pfTZdmRSv
MSpDQB7qBG0j4EEaxXKhKtHXT5eNre6RxywblMG8feS7cq7nKKiL0TgM0CC0Sr1PqStF+ffg1TSe
fDhaFeTwQsn1RR3GnSBFM3rLONDpuArozZeF6m+yOqwtByYyziiNBoddOt8er8xjbRm4M8EnX/HQ
Cqp2zzDAJinpmh1bcPeZLjfnC8RkCOhpnpncOYR1s8t5ysVwYIgCWZT8uLxBa95wakk6qMg0kMDH
PZYQO2zoMCnAxFlS16u7wvA24s/aQRKeR9NOSBzpku8Zs9mbemkQTq3qZuiQKu6C/ehuvT5WP5+g
ExAnCGVX6bzGcCJStGptXh9oXNWPMOgDzDwk+RaVztoNBzfp/wxJ14OZJyEE8BzXpigKXyuC6f8B
xFg3AokjWnQrdM6jOQ5W14/WMwnisKj77dqRSF2k5w20QyTN4ukB0Yf4CSfVMLfIEsuLWIfwN2Qr
b7q6Uq6GeD5a49L5jVF+MazmLtC1rdrIi9om5xYREJIEctyXxMvZXDuWUsFgzhhqGryfmhv7Tst9
3dgZ2kaiuGpKFIPhkhTtLskrrG6xoJBz+I7qh9n4oCiBQKqHqr0b5mNYbFhb80E+pBh6FlLm8oS4
DexOceyUT9o/BvM95M8+nUKHqtnlA7x2pE7tiAN+snWBWkLC1zvkc+UPz3uos9JXtyqya+5xakMK
EoOleaWjBs7BnK4o/HZP/c1YXlvWNVOFza/L61kLSEDX+M9AZPgFoYU6OJOrDoZ1aLJrt7l2H4Lh
qgmepq+Xzax+NuEHvOchUHGlSNTPHLZkweOT5NAOX6kP+t7w5bKNZ8U5+VgJ9BaeTf74IgHW56jX
A5E3JJRYeF6nFhqSOdqbsJctu9BcgDQlUfgwtcizqoVXBDszaeovRmkMV3kxzvCdp96HCka928s/
bX35v3+ZdBY6q4+9oCERdPTIj+wOubRPurdV01jdSy59gj1keo4s/jabjVXniWIdYKBQlOquZSqk
GxwAXh+08NUcQiKS/DYmd2LKOShnrcRxirHx7eUhyX6FxVu8BnFyMg0RsGRWp6lR27bOeA705pe+
/Dinj8qW5uzLUqFYB7FeyJegZyjfkRa9/6abXNaR7+xlx8RveZzr/XIDkXv+hABHsTVdsBqqQO3B
1ib4OWT1NzHoPqWzah0W5zvjSKX5o5vuXP3qssutOgPsp9xh4ur3pCCiD4mq5M5gHdwErKIG6apv
hggTlMBdWiMe94by6tld8SlPTEov9qF0rMqdCuuQhYs/zcyC9M4ONsdMd3ebTIFr1/RvY6zyPBBr
amknYYr/hVH4URmNz3W/1Z5b3Si0UoASk7MxT3NuAqJls090HrxWfKB9Sq4BvqqP90G1hQRYXcyJ
JSk+2FXe52mLo3eFsUudYq95W46+tRgpd0KMA20ZK7EPtvvUWvl1hNal0j1607LRgluNdSdrkZIb
01iqyl0aopBu7XT1D1c1diSpb7iHRZiDdwd2S0rO53vThFB6ljmvUdHoA+FSlKlfvymzhV2M16HN
9fiCJbILdQu5W4uXqGHVPm/vB9UI7tu5znfkoq/GC3J+iEWQcsE6QJVQfNmT3KKe9NJKeuQXGG5K
kx8QUbzppXNqQnjJiYk8Yow31WwbOoVvJTz1SfWjLR/qVxPvi5VA7kQtkhrhi1n0TnGHWIWe4FAE
y/M0X4icgDE/XA5xa6fGo6pCZdgDMCgHUs0N07HrBCc+Wknx+IQa1GUDa2fGE7yFPDoAAsjvzzBL
pi6dMOCAyomy7nn6kakzl4LnZUtrh+bUkhRqaiXR6mSErpwZIqYsIQjYJPdeXQzkMDALcptS7zjf
ejevMk1vHIcYM15xYsr4G1QQ+22VpFVD1IjoJT9rokg+BozdLLK6BTaRGfEOF3lflMmhUNWnJh1e
n1jxvnAYI4JbTtDcni8qLCam5zx2aOndK6t+Zw7RbmbW8fLurKyIKgcZFUxasDLK7aiga/H1BR2J
SnP2QdL5g/5Br6ur8A1tQ6FwSToC7OSljMAyofg1t6hJhEzXw/Im5CRoX28WVlbcTdAYQlNMNs5A
jhQ9+zSoyEAG9zDShCdrhmI39yM8+/J32zAj54jZRGtMUxbnEFWlHw639MLgCdsY3lgzgvISvQJT
6FbIUSALG6rqYHkOufrB4pwa7fdNBvZVGxTVdOFpiC9IydQwq10yuZChC3CbUKoAVrJpZM3LoGv7
nxFpU1zTaqa4YTRGdZ8Kdd6l3s9e+dbD9HJ5V8SPlZ5JYI//scMs8vmZ6YzJariQncMz8jlR9uqo
7cWcZps+xeY3Zijf4AZ/8z9apkeSfW7Q6NQSLfQRWuzyRzs/BMAcl83BIvGrX6wKaC0dPApe9HXO
jTSjmndLydEZrbT1PTf4hTj5n9PkUcSrb3QtTPwJiq/K1T8ujvNqtAY9KhQz/mddyq7CvOsDY3Dc
Qx3k13rNcMkALnop08xHV3arw7vqjifWpBSrmAM0cnvURrwB3gfauobxxVL+e9lNVt2RcqQgTKAh
I7tJ3yj6FEDPL64kOPeK9l1mfPDUDVziqjOSIEDsx5yeakj1lJrWeJdTwjxkiuGb+k0aXjefGy/Y
x6rt1+1ye3lRK68iqDJURjafFdTkopRXt5m+wDl3EEhvpYEDQNeZQJ3A3j7q7a/Lxla/INOBjDvS
yHxRk9LmqgiYnvoravQQgIgsCAmKTVjs+qp+G5I+4qRVwdiQnR4S9O2yuyq+YnZmNq7qLb3nlYyL
z/fbkHyS485uQhsxHQWcWJjNN0nQXL/ho5Fv0WCmHE+UOj/HdUrKGI6m8O36XdI/S8SwbcfNj7a6
O2AvaTNSIH/BqMoUX0SXfqmODT2SMo790hl3RXKsgsfLK1o9rSeGpNPalH1rxaPWHhMzvQmq+Kdh
dJ+qqtzonYrr4UUAJFel/kmRDeaH8w+HJpxSW8HE3mjmtZY2tQ8n7p/Fol3Ni/qJpt1DtaihHzr6
FvR71f1OLIsPcPqoMIo6MxukNSITDtBdC9XEsleD781GjXfLjtjREzuD3QauMkxCOy6Cy+CQKvOu
sLO9ixyeE3+6vGurgQlIJD17XOQF7KRK8yxdGiK61e/CZud9AzKt78N91u8vG1o9U6JXR+NJSMhI
VwdkHekYasgrKGq60yNUX1+NmheXE3cifywh5SJZmI0qS1pk2nnFhr5m3ag5HNnJzVuW8duI5H4Q
GjoNbSaMeCYECKP+h1kXGy6+6gDiUenSPBH/P3cASo5VaJqNd6iN0leG+zDU96j6JOXjJvnNanQg
aNNLRzfuBYBvSAPLGymeHiJEydTqkWRMjKoHyxuCA7LJokhH6xGSjvMlKb2R90GOZAiSvwhiFd47
CmaXd2bNk4FTkBqDomH3pYg6eVrcduCGkWx4wtkrP6jMvT4+GVGxy3s39cNNzYu1r3dqUvI4tRn/
1sGZy0/1/C3N4xsnu297c3d5aWt2mA1DkJfxCfPFTGK71F4amhDtkKAIssDA+2bzBOg3GWHWDAlZ
H4Hk0QTv3fk2GeOMfJ1i2c/8ndColDwA4KR7S30GyBNqIWBGDACyUh1gKPpayduKPBKQRYOgZFH9
GMJlV8VveDWdGpKcQtOXoi773j00ccCAy0xAuFMb1b+8P2uud2pF8oOCtnCcUf49OO5N5j4s+T7v
/eXoHbSflw2t3bEC7S0agKIqLC3HSuFEVAOuBpgcFe19rP8alI3g85IkgDBKawUcAvy6kK5J15zd
a6PX17Fx0MmFjaR8t+jJu9ZR76JxvI0K490c5M0+dbu9qmfv5lb/SgPj6fI61yIgjxu0ZODUd3nq
nPshQxRjEwCCPBTtlZflt4IqoZnyextmn2hj89Z8HglQm5c1M57wWZ3bAuMeFpndgb5IHsPQ2cF7
7wtxEGXZ8MW1G5AHiwbfJ21xntjnhjxFb0mRJkNonsOdP6ctvAvplhLB6nLIwqF/o4SDq5xbmccp
iaBLozvYXdVoQBXNY6/NO+stFyGDNKSuOAs9HumzVZWhK4qp6Ac9v0kr3D3cUiFZgxQz38BsIpsC
v4mM9NPUammMHhPm0b3J75HrtpKdcpzvWsgztugTVl3uxJi0Hr0b1CFJQjBF7T2SMb4WfrGK2NeQ
Nmu2Ckare4QGGLNIkP7aMn4pnYa6p+alH3qA0SVAnHkEn5f6qvNq4BdYLJBsdIu5PChTnjtDplpB
CgvAfLCHmtbv9N4zopvCrf97+bi+DEuYAR5FSeIZLStdG0k4FKYadvOhNpWbMmuuFwPlxubVagcC
8WUgPAYQS6DMxBaeJMa0L/qU6FgdO2BfcOrulvqHo27N973cHP5lNgeAD0SPoIvPrZiGsvRNY7bH
SZuafRIVsx8jSuHnlV7dNNW01X57GRawB+abRj7p3osUbPasovPcZTkA/47v3TxQ3uU5bczXbxEH
lcI4I+YCmiWtqh+M2RsjlUbSYwM3g83E9CYub3UpsLAhgiLYu+RaSl1qhsJVqBITkoOmlDd97uxf
vw4EkExPcOYyMiH5QGrDEd1b+nKAGfDP3qka34qm0vdSxdhIutacWsDJGHCBjYg5rvMvpga1ndmQ
ThyHqd5BLr3zxKDk6xNjnSYnlwL9F8rE8hSmnbtt5MVzc6xmbd+ECt29X7PXXr/+q/228mIAs57S
TA3VcD5YxpUBd5PLQAhf7bKRld3nyiado47GQKncPoBmuneMPpsOTpb+EZhQMhjcC5dtrBzOMxvS
9pslBAb9PPK5svG7Ys5/TmP12THqQ9ymf77BFMGGqhwZF6Wa8/2v0kILkqqbDvYIrgeS23m56/VM
/zwti6oz0hVZt5ctrn1ASqvQf4Cjt7m/zy0WkV5nRtfOBy1AN6O8i6O3fD6AdtRNaPKIZ9K5hXbg
1drkvXooKfDD0qxGPzLSHV6Wl1fy8jJFxJcXhJhqQLBKBhzThe+rLnLVZ4Bu2X/VY3VfRA9T9U1k
VpdtrbgEeQiBDQcXPKDiq57cCrmLtGHJQN9BqNIMFoNHmNComSAdfNnSyv5ASUhLgRbMCsmk2oat
N1YQh4XG8kvp4+sxnrdSg5Wogw1eYMw3cJDk9qVWpcsSqpVyCNih1P5PH39Nlo2G8qoNcFOizbPC
X5kp+qATBdC/7r9bRXZtTMEuNzYq3isuQDLw24h0fDyzZ1yspt5jjt+WAOb/MLgeM9Nvq/a6CV4t
kQYO/NSaFBcKzYldc6RzlSF76+UPZarurZ6h2FezBT8bQpke4J0gqJS8jUE9tBbEU7xgdBhYEwCG
pIuv8bU38LMKWyTXotdDsV4GSliZGTldp0JFBCOcePcrpFXbZlYP0IkZaacWZynCvk/So2Z8Mqaf
jfqtLAf0erbaOS9J8Z7XQ52RrpuYk5cMdYqT6cNM6bbU4TNQpjtlKa9LalxWle3V3NwJ/IEJ8gSK
s2OZt7ct+lF11F4bsOeNqnlde8njtobU+vp//yzJdxJUNrwp0yHNBifgIq6o1N+0tnk3vZ4XR/oA
Uvidq7KaGw0vXeroulC/CzYhtJMvR6nVgyemYyCnIIWV5yIbw57aImuQEkGxtLuC5gc6IVd5Z27h
MFe/24kh6XHhxu0yTGVL4K1/CJLiUoCE7fux2SgGrIbdEzv6eYAP0grImDNTTSk+PIvwlBtfTHz2
85YC5+zEgFS+KTNLbzUbqWlB7AyXdU2T2KqnfaTajyR8cb9cXd6i9ZNwYlGKIh2K42o9chKCzLwV
7J25p/oop9w2ccWDMAeo0N5ro3kjtOnFyAl8jErj3ouDIA5AVI3/DzG1tQ/NaAYc+9w7Osza5x+6
iKBSUuwqO+ZquOdZeuj6LfbAtavn1IS0l8DL4myq1ADC2uqTPmV/JKn5uS5ezSXLQTs1I+0o47pV
AWUqApPhOyY31eBecJBf3sTVpYgRVDp4UKjItbhkKsykdKG9E3In0A25ceHr/cYDfu2MiZG6f4xI
C9GSOYwHg9i86LHvzs3OyWp/tlrfglHgDesRM4k01sQAshSc1CHISrWiu6pY0TPUkIJEHG1kBasf
7cSI9LgONQf8qqBF1syfOerFnvYHg4KXF7LqxtSM4N9gV17Cqa0mX/QCgQ0FcFZmjkdTnTa2Zd0E
j3bGwpBTl1tNneEpmZouEHUtDU/piWFXfaMOuxbGbR4f/5gQP+EkrVULrUd2EJpNwngvWHfT5N1s
35BFXf5aqztCoik6QJSVZczPUqlDaCZsuyiqVNBAIX2wyVS8+r1OjEjbTsfWgkIYI4MW7dJ88THy
b5bxAsYxxEwCUPr0DkJzUNxE4D3H6MNlIysVSeIKNysFAYoplFHON8UL+2bIB3pMhsZV4SgqrSVj
LG7q1JyvhiLUrjrejD6Ur8a7InPtd4rz6fJPWA0IJ79ASlaKbER5cXA5pSA7GDRa9AfV/Vq+Hm12
vlApGHD1TG2YZHjFlO6s+CoOfqnKlsrBswavfPEKNR/kG5mXIeacf85eb8c+ZWrhsAT5g1qN1T5B
QnBfx7b6uR6q/iFN2/466IzWryv3w+BF/d5qCuUGejz7WlHST/2UtldjOmmP4RwYvsHU3x99r2jX
aVS1uzBvfrXxAN1ylyEONs7m9YwS2E0yV6iGeYqz0yY3ue+VvDu2Y5HDgZxU79ucjpXfUzn1k1p/
HdiW+r9QUmVQEeSzKCs8u9jJuVZcYyrmqcyPdf7LgJ4OopYlu4mXX6/xk7/NCIVlIE2iHCf5Sdxx
4mt1KoSU6OhClJp86Yqfm0LB59HjHzOmQ/oEFx4DVuc7OFiMsReWmh89e7jyFnNnLmQnW63dLSuS
n6SqOthQV6MsZj4Y9le9hE902DhY6zZoAgk6HeR6pRCFpuQSZBbqZZRgriq1vNf08qFvtup95+f3
7w/2XCKjsw9VgvTB0rzTtLKFs9TpNJiumJS6raFlmcqr1+8/bX3GEinHUs+WcrnEKeIsYXbgGFTN
zoKElbqi2j4AfPx3dqSELq/KPC2yrjw2tXdNoNC9eseAlt8lvy4bWtsfWgwM5rMkQF7Sh/PsIraa
oC+OzVxcuTD7kUFCpd3sL5tZvalOQpLkBt6QJnExwndmG9ljXicfomSLUu18JQ4tOVbx24QcAcra
QsbDiMiBUl3wbQ73Zhp8js1pi8r43NdeGpJ8oJpaGrkOJRg6mxCf7Zzxm5s/vAU1cL4gyQdK05xU
PSm9A5W3+x4xHDsO95CnXAuQwuXtWf92wPpFf8Zx5PJLNFec4AnNX0dPF99EyPu2STzrD68Y31+2
9KzP/eJygm6KzhndTTq256EtXozCo93DG60x4Jvur1XUThJA5DGPL4HAtkflHixLFQ8fQOfosG6F
anwvuCKazLoJhjfdyS6zZ5SdyNFlSZHKivVIcSl0dmg2+0rgTO9qN7A2utSrX/jEirTsZcwrresc
7wBMerYeRvR0NlUJ1w4Ze4cMC2ygdPils4wmaNgtgS2IqYN3aRN8VHPr8+XtW/N9Mc3ChAFhllb4
+e6pqVEpS2Eoh2rUeDjdi5SwXGAlur1sZ+1zndqR4sXQKU2zNHD9LTNT+sGXpv+mmRuvjdW0k7EM
eoSMGzHXLh2wDM7/KVYoPI9ls6td9Y5MZod4nBA7ErofdHRv9br5ZGXR7g3Lg/6ROiT6aDx1zj9j
Uw2wA5caIvaqfVXrzVOS8kzo6q3GxOpnhDgKNidgiLojfcZWj5sw16f06Og/4dsQI3sVZZA3LOa3
Ebm/kioTbV9UlY5LWR66NL1pl+gqi7O3fDNuKCZpQDrCsnX+zUK9agJdgWm077/G3B4jPYl6Kxic
HyGRRyAhR2iiy8JzWpNpo4xpqajV2OA2EXStqZNuQvbEIfwd/54toMFED4dWESNusgWgEJkKHmxE
LKS8SoJoZyIppS3h3lbyvTXkr/pqz+YE4Y7NOBAgQRAL519tnD0wwxA7HdBeyL2fjf0fvdtClJwH
hb9sCKQCKDoBh7CkuBPSnO6obtD+AqyX/Cia7y5xHK2Vy372PEwtfTrx5ehTC8IBUP/na6mCOfUg
dFsYfc76a7ry4xH0v+KXTWFdpUbxa4rib5E1l43fmcovin3VtxY95P8w06Ee5sg2d0Gbersgipc7
J4/cd1GTw6FeNopfdWiGgoXKrpRa3Ujmzk+h+D6g2E5yLOm0z4Kwww3c4ihQ/Lr1w/Ye2vrp8sd5
uQfChpjUBt3KeZP2OY2jZrHipjzm6X8HHUkUHnCOAy30Gzzq3JL4JScvLdfJwjgw0/I4MTTHBGi3
DL6RTK/2W6wgsmHqXDVUzySfcowKyFdclke6g83eYNx4UoNlPyjR9eUPt7o5J4akzUkiOO8WVyuP
GrLa+nhvDF/j1zGo/+0A3MsQvQOkgfvu/JNBjlsYke4UxwX2vkC5ax1lZ2/p0K8v5LcRaV9CKxnd
QccDmP+FrPFZicL0thqpq34GyQBD7cCFXvA9N2nTmp3eFMLPtPLrxLRkXP3ZJxu7ch4lCfAMZQsA
nC3oqMBNSj37MtYGKwxRxcsQQBVo1jCe/TH4UTCrO5X2/rIPrFkDF8mqeGvDGCX5gBonZe0s6Lsm
jd1/nL2iunVRG7tNzDh4bOe2K/3YS5vPl62eb9hfayTtsMUEKmg8mXaNdHu2Sh2m4QwOh/F90z5u
SlOsmhBNByYcqSbIgIFgTF2lKOjBPU+E0kyaaI2FgG7esBLxJgYBoVPslBKpBsYWBEpRTCO5HbI/
pulrtTWtLTKV37H/r4+FAXFQmSAClHB+hJJmbCZ7Fh0OW32vIsEksKtcaBk9z7Q1oBwGHdxuJO3n
2cDfRnmkQExPGHIcyQujBMFTBKbyo14u3i1wPHUfV0Z3e/nrnR+pf6zAUAZclgOlSksDx5Qms63Q
KJ3AKfVfx77aCd3fzlCv/p0lKag2kRFEKZzxR4fJ4A7FIpG+F+OxsDaq7Gt+53Fu/1mSdKCMnGHG
sQJuURrZDXhnk050zBvv8nJWrfC9DDJ4Dx8Tf39yE6mV2/TzgIQIuQ1VOIowr+cJEeQQJyakvelH
g9shwQTYXz+rS3LCLaDN6ip4tcGH+jx9KpzwZBVetzReVqH5baHnoyyP5kha8qoM5G8Xg3YVXj0e
uS/YF+EFiWwwZChkmT9Q1xDbvjkntBZEvRMbUhCo8lTRYcB9VpE3i735oQ1uDYYcXncD/b0WNvvv
4XNd2nVw5GE6t2F+HEMiABJMjDl7yk/r1SyfiEAyWEM9EagielLSetxlNvKGAZujYf2gmNS0LcKs
d+20kdWufDbMQNvxDFZllOd8+2FAswaT6HkMGDwOl/Qqm38Y7pNd69eDtVV8ERmyFEUxxtC+YVOQ
VR0pg07cuNEVnQBQw1n4LolViJcXu/PbqAMtPVuU+r3lPusqb2e0trLrGpDHRm41H199ciFm4t4D
fwMQR36XqlpgkUNQrS/Yv2Dp94Vx/8ry9rOjnBqRc4gYGLIeekjc1z0YcPXTpP1h2g+XF7ISu89s
SB+0RgysDswQNWHQBrPV3VCYuYpIUpa2urtsaiVOnO2d5I96jMKuLfyedEFzv8LNuF1BWluOqoFs
98RD7gXzytiXfWiEcXYc7Xk/Rv/tyw+e1vvtFq35ysUqWLmYBuZmdZmTPHf6qKkCLVwQh6/Y/8Rb
/JYny+XPtb6U3yakMFEvg5kaU5Ydp2jx0SPtmKhPzW9vUCQmTJwsRbohokY3p9rDDkSFAm7S1U/F
sqW5ubUY6eIOcsWdPTUHQhJGN8KKo/c7cR1pzaurOSLsCe13AJmIyzjG+dZYecA0uBkVR9WI34WB
ft23Kir3ib2RIqwuiQcrMDwuvxdydjWMn+DSkuh56oCsh4GlnZ18C5Wtb7d6blBmtRAF5EUhw+PS
ObNHXW3RLhoeDcXyLeXRNDZmi1dtMHfiirYgnVUp37FSN5+aCmkKAbWLwUqSyVdKu5HvrH4yiq4O
4AV2SQYuRkMJIXhUZ8fKivLd4MZfvSD9BbA1RVGxeLp8flaP6Ikxya+9bIlcLyEU0B1icmssbvVE
fy3Zl/A1Rg6ElDcVMbkXoKGjqDHDGh6X6KNtPTGN6WvRr8vrWPtomkr9E+4QlqNJ/my2jRbWCdJV
ef9d+FjWf7d5FWv5xlq27EghLejqDpJ2nbeC+xQAKCXkTFN61bdfLq9nzdX4VoIRBSVnWDfPz2fU
BqBX4YA9TvkfNAaz4WcebFxqqyYor3E9U6Vkpu7cRMm4waKZY3Y0wo9dO1zrY3YlBlsuL+QldyK7
L4ZNyLEo9UAMcW5mMoOgS5K2OM594h45VKoflob7vTLqby2gGt/qbICsZT7uw3mqHpV5DH4Bf+8f
L/+QtZ0TT+S/2HlcuQWaFck8uAqcspllfqpTT/ctU4l9Sx30XcNY6Ma6177uqTkpVrReV/V9N5TH
xPte8ZoQkwKbGqWrRphmFWy2jMHIFafQyz0rctPquMTWB9dT71SnvK8ic6v0u2VHihLh0nbUnMeS
JPmuQX0O+eDWfkPGL0qOdCbFQClsCueOUqJHmhPCi2OrJMwqfuvy7ipPCv8tz6QzQ1K7ZIjmmamn
qjnmmrXr49BPGjRdzI9v8Lffy5GJIQOnp36hzsVzUaaOfnbpE7nv21zgxIx+/tVAfzZTllvFMbZM
3xwoYVnabog3nhRrhwfZXSElraN9InfdDaOqnbl3BevpD4GHmMZwP1vfxk0WtTVP49VCmY4xEXEF
ni8nifp2tDrKmxzOHQM2eer68RaMZNXIc+JLf5NLVnJnJ0/7nHnO6ujB26q7x6oDf91uZD5bRqTw
amez0tZzVx2pFie+AW9ykzR3ptrsXu9n9BbJ4v9ajHRscqWpbXK36gho5aMy1fvWGncQt93nwbhh
au0Ra4C+U4FfuQ5+cL45bVV3U6Eb5bEKo1vR0O+Np7aJb/DrzTrD+uf7bUv6fPXcFEsT9sRPO/P1
/BAQCWpt6+OtWSFfZHZUTHW+mCpPTJ5aTTmBwPIehCK2a9z2/dZ4zVqOZUHXxxtfIF5lGtIxSK0k
scf8iLKq0f7anBdbO5zWc4ptCkYIGXwVTV0XhV7A24QVkP9An8ZzxRcz0a93tRNDMlVfYBYw3fLg
epZAnqv62iYU8CDyug9vMcR89zMBF2/Uc0cbKWibVo+h2BKI/sUXe8Ol02zVm1f3H0f+x5D0sO/q
aGiVHu3oIrJ2Wftfikybcg5bNqQIDcvt5Kg5FSaxkNT8QUq2nZeuGgFICMUlDRVGfM6/GAoRReFS
yjp26rhr3V9ge3aW8uPytqwbAXXCowRSavn8B/3ozTy06iPAHVv/aYVPyRblyJovA9wGHgxKmC6N
+AknZdLarfuBDJsD6X6EQmWqfww6lPYbFf9n8QS5Qga2gIvGRQhJs6U9SY2u78xGY9o2d2vzrtJn
t/PTKVWelinqrvrKjN5P2VDdqUkZou+cJFexGQaFb2fZ8i7pimLvgJJnFHjs7qy4NJHsaYG9pn02
72Ccra+WQCvvVDNvY1hTciXzGz3LMx9Ny7oDqnt5Y9YiDLp+tLZAdZHbSDn2HMTxGOlLiRp1vkPS
YPteXt0Xeu2e4Lklixa/4GRfwoG5kzmfymOIGoXoPDP/ahfuXZRswHVWDXk6AtEAjwj/0tFfSi/W
vB7obds6ftEt16Fm+Wbh7Jt4K5ytXWfAwWCExd/oaMlrcsphSIe5OoZO98ia9moKzGn+NETLfWjf
XN6iNWMISSG+5AAqxdr5BwwokukV2lvUZL1d26V7mFsj9F1KI/HjfuNpt+IPotIMvIV7hxKCZMwe
Ft6OLUA/GJ/2ptftUjt+fS3kzIR0UHuTCpKWoc3rUMLunO627qfbJamvLn+2rZUIdznxu2lalM4L
MBMO6vsaTRwlKF6/M2crETt3YkJvllbhvkTbmEsTJvd7ZfloB3cKR+lNzawzY1K2ZjdDl+TuEhxE
Y5MngWI9ddkbintnRqTLIAHR1CtuHxxo3T/Pc4+pD+DtX+2MTMiTpW6s2ArDSFBeW416zBrvLS4G
og1UE6QlPF/PN2aoJiVLqiw92h2Uekq7s+cfk7mRpv8faVe2HDeObH9lot85l/ty4848kLVoK1uL
7bb1wpAtmwBBghsILl9/D+SZdhXEKI48ER3hcMuqLACJBJB58pxFBzsyot0AqACbHs677GDNHbpK
J6X2cfsbM3VkQjtssgZPDT5AZFFYZRTb9sA2tmutGFmIm2g8w9sZtSVwFOjBrAZtKBeQgj6UyBcH
6Futo2v0CaE15O2DUVxqQMchauIlcLooA3EYm3tANr0xi730HVlTaFGBQzuakZMywdiueLShNX5q
QNqNW40sI1BmzhLVvmnRu9U03kI0VmxFoHgC08lrtkMrheBVVoUoxqfBFhQLA6d7cJ2rZqDM2Zyf
sTVb2oAMAFyjrAMKFKNKzPEuy8PYrt/LOU9W2WSXJw/5PNR2ogBYl9PJA3rSHfLey16SDmV+nbKP
oNw8P541G9qOMVwvn+tAeVr/VTYPaMEu8pX72ZoJbcc0lWMyZnbkMEwfqagTaj1n4s3UZYpLEeXY
f8+VdmmyeEch7Ik21zoydrjbxCxtEotUF3W98m5eHA6e+biYv2R0NUv1XFF3qplxo9r0fchNOfLr
MH09vyxLgQwkbMiBo+gLbKu29JXd5kGe2/lhLgI08Xnt9yl3t+dtLA4EJIqQBkDOEaS4p+7Vy4yw
SqKhlskbo3kgw33drwT9pd0CcBHuLSrVBFHXUxOBga4L0BFlB1aTWKBfwNkxejvzLi5We0mWYuax
Lc2T+9yr8rxGUX7sGugt3qMmL0GDEhj3b5+2YzuaO9edAMszAzeCE7735m8Bv7bZSmvw2lA0F8NZ
PEZoxS8PuMe4eGRk1o+Z3LFhrTi15GXqFYDFAb8gwD+ny+POhQumYASYJizfuxa0xjpjf362lofy
lwk9yyBbNMUVNEQFnN3nxIuleUGyh378dt7MoqMBp4kGFZy2+PN0JHMAgYPcRI+DQeJyinPoBe6a
PR5P580sbRnQQYIuCIlGwM3V1zi6XRbtaBVQDwU/CKkTvJupOcZF93zeyEtaVD80j61o18qKtWFu
yKA4FJn9nIVeQjsik7Fvd47qcGiLW+XYUT2+l160coNaG6HmEiQN8Gif1QiZsuvFZvfB7n8nWh+N
UL9uBj543rrOZ4duRv0hTzeNe99m1n+A1FryP9wMAD1H8Q2dmdpuLaxa1plEB8Ignnp5T2u4oHuF
yuj5NVuatmMz2o5FSTTsBoIKH53JoXTMfVWZV21pXv6OGcXIB9o/vAg1z3CHENmHESG79j8Gtr8j
vNxP6ZffMAL8tunhQPXh7KdO7nfUKMCamYJ0+xn8QekMZtOVe+fidCn1G+Sd0L6hiwOSLpt7QBaK
gxFdII8bT+21b6/M1eLKH9nQVp7l8zCEAchfqjnb5k2xG+x8NxX1vliTpHnNE4vLBwCufw1HW/18
MvAMjEBQgOr7PovMW4uGCXRq3oViRPkm/zBm7icH5X4Ewg+j2bx3U/Ffzqi2aK0MfSoEzQ4AJ+fX
ZjqQq97NrAeH1Wxz3j/UR+nhCYUDOAdqwLhwabG2TAFLzNwOW4o/295tGn08//lLzgHMMHqoAaRD
HVQLQc3IK4K7VXrTQ0NZSRd5YXVZ9uQ3tixoMcALC3UDPFG0GeNpZrqsw9snyx/6KohDLqHwssaU
vzQYpPJsz4dsFVJT2q3ESidzlixDp6J34Y33/nTtZCtn35KjI+uFkSCTqyh1T/er2/V4KYoGpzh6
aACYCrftE+TK3r4ox0a0RQEmj86iqLJDNTbboHAhNj3nH0x4wXk7K4PRAYDFFE6Ah+N2hS0TS/Hg
ImBT6JWttZAsXRgUcht9Vqi2IWl8OmndPLQ+8QD9iIJxm82gHCqaJIB6IVBAv8F2pWhrAMtAKVQ1
DegZas/OPFCJY/ZatGAWwSNXhzpZiduLU3dkRItChjQJHQsGUHKGdnDvzhq+tT8BdOeXaMmljwej
bRyftKDdRlYKpDJsDygBVHaK2LAfzltZijKBElLBGaFkxbSnQ56hXXsGhcKhD0Bgz3uo/WXcWvG2
haGg+RZhBlAzdOB6mldXqI6kpWyaA6kJufZJM9yDQLG4rT0RrezSRVOKMRGCSHg4+trVcQbcsHNJ
2B6on94zb/oy4CpcUWOIz8/bghdASuWXHS0atJCW8Bua1Qez6GJcUQFW8AFSr7s396kCC4yHI1Lg
YJxU78fTHWSSMctG00MTFuNxbn510Iz3W0h79BSDO1E1+eBKow0HTYkh8Ol1fYAIW3nXhVV06cpI
XonSeTPttRoQUm7AHPpwCr2pfMJdAYzHmDnwhLDrgieh3FrFhb/WArEQek7saENqTCi0lB5wPm1w
H8z3qL2h3j7aD7/TCgP2ZqA10SGlGkn1gNBGQDrbFMgIiVbiOs2gPLu6hRZHo5qIUA8B+kwP2BOz
LNkOkOsps3I/BxlUE4FBq6898uDzt5eT0NAD3QWUQlB48dQeO3p+hQFU7NoJziDN7zkEbV356Brf
/LdzWsETju1ohwMwK7ZNJniCIoIieLWCBvH8Ll2KBscWtGjglGaRTsoH0OTdFSJOZROzZmW6lo0o
Ahd1lUKT9Ol0mUPlFZnnN4exvmMoXYI5EC0kK6fO0msVk/XLinbDKUD+FuXp2BzkxKe7gfn9vrKi
9IpXvHvKHFp9QYo7v5eyKLd1TZFolqhL/kYgV0IdngcSBTi9Np+kFN4wMbc9kPC9S//kzE8KujKd
CycSEoy4y6EZFCl5W/OKsKrQiCx7hKLhq2rTrdzH806xtJWODWiDYH01A02F9RIskPvRgZKqk8rP
g8OreHSiSyP11xD3i2NSFBeg2FViJ5qL8DLEO6lJq8PM8s2IG12WyTXQ6Gs39NCegOQfYhAQ6rYW
hkgtOffSwrgZ0+AJC5WkyM6ZebQ5P3uvDz4A2hCBAJ4Etg0sWqfeTlhoNwJ6mjeqZtKCBsAcoq0Y
ht1v8B1iHMemNE8oDezdOffoYUJrJgeFPOOPPqo05wf0em1gBYQrnkIBKdD16YDsHuRIIE4zbhrf
3BmRdddza2XOVkzoAL0yGAcAJ5A24+UXAVxrN+zPj2Fp7YHgh7QDFt5Fb+HpGDCqjHk9eHvNdj4o
ZlRond6DQWFlqtTHnD5JXwie4GVIJ0CnQJuqTnagLZV464djArJ1noCeIdh06SZYq/8seZmv3guK
mxybVdujYzqUJsId8rJoS7DGeu/Ru94JNop34vzUvY4GmDPEtAhbHiFNj962GBo6GH4BLuLyzktB
91vK9zbUyJPRr9/jhb+S+Vu2B6wONIiUgLMWCuwSKGeXUeMmi+bP9pB+EKAvAuj5ciqsm2yV+HXJ
9XDb+sucdmxw2eSdLPBq5dQAKhTlAEmrNdqnRSNgFoP8Ix5drxCBsq2RuPGwhTrzMEYfhnClvrFw
+GGRjgxoo6ApyBYpRNYO0Ea+KTxyhabtG0O0kFtDQ5FnDRdlTi6MVh7mqFpDBiiv1r3+2Lh2Ay/b
YeZ2k6MS4QzZQ1TQbN8ZpP+Egq9IYyBv7Nhuw+KykXawKSe25jGLe+Fo8FpgDwjIC7ic6cEYZrLD
+4ZdQigk3CN3aR8qN28+nd8RS8HkeLxqtY+uf1VHUU2SCLvW8Gc6msncf3PmlYC1NCYlsQOaHwv9
yXrnEVge2tGFwPRNkF6Sylf6Yi0pEmONGGXRDt4ZSqENzyj9tPKzprMLgd1d2N/t9smsPkz+Myij
z8/YmhX186MZE0Pf2gTAuZuyHhIw9O5YQJIR/L8oIGzOm1raahC6+GtAWmB0Ic3uBFma3lQC7VRQ
bVhFxi4FqGML2lniQZzdqFLw0eVo1qo4SUKriRUpV5nmaEaskvMDWvI2SOFCzEdBJF9RPVT5LOfB
AzcdLSAYKz6Al3CVDHZxfbD+oExBQzzO+dP1CZupn9siA3kuf4aseRwa38IRJF3myuIsTh3e6SA/
hCggFunUjiVpVzP0D9+43dc0uzTuevN2DjaB3J6fszU7+jlc+DAVgJctcJ/7J7aXYx6Dam9VzXwp
8oHU+N/j0UkeWNqO0WDPP2UhAzLuFKefIOx5Bo4ddI8J67wHizf788NbdAlFo4ZLGdIZOucItfDM
yYMIw0OGLbcntY0SyPuet7LoFNA9ASWmEgfQaTN6HPGjjGDFs+I22gVtzJ8ib8W7F7eruirD90D/
pENzU+qWNiitQAueTrcig4CD0axcKNZMaMGH03mY8jRMb6RjAIzfmF/oMO/Oz9XiihwNQznkUYDr
her9EQG6EatH9BUAvlL3a2I+i+txZEPbPNIfa98dW6SkASwAfySr7qfgq5s/vX0okGwBa4mDt+Wr
Pu52Bg19Z6MYb9QMETQfbkkZ/HCwY8/bWVoWlFUAUYW0DooG2j0Pafwx4DJCec8kN8itfe4grPIb
JlDyAHu+YovU+eAby2iBXZkLFAv6ZBYfqf3tvIGl/a9ayyyEAOSeIuUWR8tO06wyaQNIbCuvibEB
uKT70jhx2G2LKslW0BhLPnZsTPNj0CdWwDDBxwx6Yw3fK/d55L+x9scmNDeukI9MLQv9zqo+4Bvf
UHBdlddaXPejOdPcmJQ+HUHwAuZgvB/2Y2/R5yYzii/nV2ZhsyBFgsKg4vxBik4byeSR3BhGxfQx
mxuZOQkUNwDDMPq3NxgCUHhkSBvOBOGUzhQmwHGdE2P3e1mzofTeA0Li/IjUB2m37BND2pnWdpA/
6ykeKuiPSWBowPUJoaYpzaQbSVyzT+ftLbgb4LGhicCPLBNKE6e+7dYjIW1oQNhUBInS3wBf23r3
z1krKFBqUaCkIm8nCpL4KAVrUfRBUS2stn0tuBwoioG+QKXNN9H6fDqUkGRN3woYqes88UETv3oR
UO6kL86xBfUNjgJByYI6rKYRD3/2nQKArw7llj0Ag+/zNTXEpSlD4ERDK54GoGfUPA54lcKghAKI
Hexz+9atHlvr89vXXvUOIN+DRkaUJk+Ho6g3OmaUUDp40YY2ne9VtjlvYnHG0PMBLlgXQouBGuXR
jJFmCs2qqaE85At3a9ZJWop4bqm8dic+gn29XmMaW/SCI4ta/Owl2LcH2/kpqyCDq7Bfq3ktHAcg
MAMRMI4zBVzRVoZPXd6h6x78xNNWEW/7W9PeuEh4k9h8bN9MWo1+KbBmKtpRgECRcj6dQTsfmsFG
DvBF7Cf/Bplr+81ipZoJbcogIGtaVQg4flhcqaxZa0FT5cN5R1h056NhaJHaz0Jh9yZJb2ZZi3iY
+i1nxqNhZys+vXQioKQGvhXFaIcWrdPpmgkXTeTmyBJM9TaKHs2s3wAFvnptfrmyvooFkLIBPx+A
EEj3nBryDCR6OwdeUHk9OBxKNFCzQzQXF8LkMZ1+8JLGckxj5PDR2/URyfyN2YxxZBpJT8rb35jd
oy+juWSOdio6pT09oFmpucZlEYjedGcGxYod9TmvBu2jqUKBhZFf104Lm2d0nBqHACh847KtB1qR
Lk5TSLRuyNvfJVBPAM8MZDXwn56ySJ2RcimC/GCgyufzMbFwuzMBOsnctczWom+CRhJBFqhUsPqe
LqU9ycYfaI9cZNruIKIWN8hXUGttJy+65pEZ7fQIhqlB3V8d7Xjco9HWTTOIsW3MYeW6uhgBI1WL
BcmrKpqfDkf0oT+l6E29QXttACKTVaGzhYFgg6FfGA0j6OQItUyg0fDBGI0G54Y5Qzq1iCfMlzv+
SeYuOe/XC/52YklbmcapGlqil+fGbGZO4kqG5N4jxSBig8zegRU5TRg3rAsDJaeVIt/aKLXlKm1j
nIpg+pkAcpAuyUFP2KN9Ufpfzo9yYcGAiVYEn1gz39bFbShamPxuhv+5YnjHnei2S/uP500spY5P
bOjhSkRI8AvYmLbhvHfoZnpnOlv3Bkm6nY2L5XlzayPSXLBxhDnKHMpxQHSiuyg2DXfFwsKePRmP
FomIk9tlNCH3E81+0jhN3NGn1Rvlovv9Whg98QM+tVo64HU8WDi59pGQOdRqQJusmgzizinapHS7
8nMBrMKK468MT6fhC3neWlYOIF9kZbEI71Qdy1nplFl08KPRads4apquCFoskoJEV+43YNHsfkig
8nPeGdbsaJu4bkqwUjktMjPiquMshpRCLPGSSrPdeUPKh7XTCT4BdXeQs6PBQM81zKFJLDGhLud0
F0O+9fxNygCy3Kz1/S0uDqi00R/r4vTXT8EQ+kJjCpLbG5A+duk9+CbXqcxXbOj1sWIceGMzgbxJ
9lRlNMbrLBC/M19IyaErBzf0SO8rRoTv0ho/uQGdcYzWwjjAlFX0XhWX19VOF2OCgjoBXKUaQLSY
QEo8BsoAx5LbKpXlBqSSFGCX8y6w6GsKwoUGIBdUXppPy5BZRVGiMQvk03kJ9KN89r37dSmZRTt4
mgHvBMAgAA2nZ6wXts7YEBTDJvcaYr5Kvi0S90a1VpZdjEBHdpSbHL2fRhCEBayDG/ilBbFKzOrW
c1t6J6xRbis0IRxwT/IuwqYRvxOBjiyrGTiyPFWsmtwGMznxZ8jt1lCL7Z3t+dVaPpVwiwD5Gprp
0bZ/aqSoyoD3JXaSomC0S5rYkDpQIrR+3W1A3jRAyl7JboZsbXjLC/jLsnZ+tAPSEYO6vive63r0
d9JEcBq2s9euuOSi3/8aow56EV1roJBlwyWtq6IcYqP/dn4WF8PekQHrdBLHwJ6DCF3bNwH8Hfp7
4XVToUU0fntnJd5VR3a0vRXWcxhlEzwCj15UqKr6Yl7TXlyKeoBUIeEB4vjA1Ouh3C06kfWQ+avB
+omiyhDwZICG9fkJW7aChpaXRuFXbcIhF74cSpseVGkvAG0dw582JOH+OzPa3p180WbUV617QMS6
LVh1nCujXctMLrkX3iR/DUbbpyB1SQ0w06N/gT9DWsPO78+PYnGPHhvQbo6ZlD0TEBG/EZUN/Zuv
g3BipRQz204cgNNWcatnSIT5fA0iu7hOaMlACxwODdSnTh07oFZdpBnqiJKUMdqFx+amoBfnh7cU
B5CsARgNLyaI4GiLROrU5FlJ6Qv40sY7tmS7zhtj0/p63pAKKPrlBJU8qKMCXYx3prZOcrJY3jCA
Q6xmQ6bdvbwg3r7ZMJkg9J03tegStmJcUckJHLmn81b04xQModLBYWnchzzh/sN5C4src2RBm7W+
NfLBTUFIX9V7lMnjzLyp0+fzNtZGoU2Y6AfeCVXW6f0Q5DeCbuB1a7tncSBQ8YHMEuIAkCKnU2UN
HK1BOfL6lesljv++AqFGTprfWZAjK9oNuPN7JodclgeLhwdeFntcyNYYaRZHAjEMxXuOEr/el+OM
5VCZ3sQUUxjO6xDPIjatnDRrNrRDM+8qolpVQeAQlBvUc5M+e9etkd8t7shfA9Fv8UXKc9crsVGG
+lPkjwql4EBeK6/fXgVT8k3/njC9VwpI4tl3oN2geAkV6YUYy60HjMd5L16cMkRn5AiB44Uw0amD
oZwzGUHbk0PfBnHEonho6tgtVpBhS1aADgTyEeRXCJSag5mzNTBmlS/XUSw+AT7KfXs+DqAR0CqC
fwhqF3qgnINZlGOJNmF1aEowhaHVA5RnXpRv3j5jeJV6ChIFYy8aT0cXT+G5FYOeGiQorE+5mcZ+
dYfbTXLeyJKT4aORdQEoAZhX7VDrw7GywrYlB3cak9BMNyDjddNw68y/kfWDFiwGgsIRMqemdjur
gbfxxhT1fLue4rJ9Bjg5mcsLnq7dM5eugceGtFBWdZZHQ2iHAeMV7C3vwo++O1OzZWxnVStbZ3H2
jsakuVsHihXfKtC23fT+wUWDcxPGAzX30bSCKFv06yND2klmZ72whNFlB0I/qieCkqUo6dfzvrBo
BM6G8idIwFHROd2ihj9AY8eTUBKiN2imgoJqE6fVWtVocc6OrGhDmUuLRcRN4XHWReX86ZDEnG+I
/J1dCmQX0r5oWkF8Ox1LihcN8VO0mY5yjBWiUPJnUtUbOkQrO+j0eP4p6YbeMnwgwoIHtWPNUj6S
rnbK8YaSfNjlBvf3pl+ZKzmqU6f+aQVhEygV7B68CbTxkAn00+5EpxuHPrLuWebvjTZIwsZK5jU0
2QvE+dcN7actVAAQrKHzqUhKT0dEqbR7p2+nG7mTG/dq3EQxHlS79LK+kMl8VcdpbG7KDd2gdr0N
V6bzhf3ilXVQIyGnAAIjSBieWp/r0oWYkJxuAPnCA6tFYYQnGeV8vkR+sYPKuWXxdIciN/mWe3Kq
Yn/kVhhXg1/bEDRmdRYXWVDlcdq6FtvM3Az7GO2GShitG8076ddgQunSMSJJj07Vt6nU/Jw+QNSR
DAF6HMkkLdD5UWFPflRjqci90d+G07siezi/U0+zIf8yAWIXVaQBU41OrzBlvpHKoJ9ujG7c1cF9
H3ztnV1W8P3sXrF6LaKeBgZlDqSopmrZhtoF8mPaiCKQODpKUeOgahw/8V6rDJ+vtxFsuBYa+tFy
ASEn7UplGaztPdJ1h7F1P4x2senTtSfO4jBUTACcwEfPnGaCk9Iw/dbpDr31JXefoPBJipVtehrc
1EwB1IEkInYPmlvBoX/qvNlYErszrBIKRVMym8UTtdxtOLr7sl0jD3w9YcoUkkXYIoBG6Dl5o+qc
fMZN5BDS/qlqymwz19x4063t3+P5ZUQbT4jMkIXWP1D107sWnSqNcTc2a2+PxUlD5IScMq4hgEWe
TlrvgnilMALw7rR9wgApJQYOHmOz6mOvHQBTpvYL6rZgBdAVPisX2FQ+AO+lsMWi6/4jWrQFIxiF
o+i3gS5+pWAYtlbltKZAY17fbELz2kXSY7Ugs2ZEC9HWmNlzb/vtAb30H0dWb43Ce3LFGlPRwsqc
jEWLxdWAlkKISDUHbuY73Kch4V5g6lb7Mhd8GXZA5KEY13C31s5Q5nqpE1KQ4k5BHXusQUhfKdgv
TpgLTJRSolcH26mPlZkFHvEBLedOddfRH3PzVYKw/HxUXhzFkQ1tUQrTF3bdo5HQQ/+qZz352cog
1gxoyxEZQ90PYd0c2pknlffVfVtryct2tyFW/dcsaWloZg8401KMgFbfiFdvs67YFDhP+fw2YovX
lrRY3E942LrUwy5JjQMfKxT3HPkZNa21+uiiC/8aks6FVvUUaDWvbF5afuHB6X1B7qxie37pl6wA
Pgz+YKg0IW2rOXBXUrxuBOIkOqUVQ9WE7HmHR2G5ckVftAP0WAB5R0VRp7lx13BP8hkJFCDVTIDu
feO+U9jVNTD8kqehIPaXdqnmylVrjRE03aBdimchDfO7YlrTFF8ayrEJ3Zlb9L3mzqC0RCQqYHxE
SyfK1w0JvlpR+eX8+ixt/2NjmmOXjROBEN0HawJugcPwAI2UCq+b80bWJk3z6SjnIOSbcY6JtN9Z
jXFIubFy8Vs2AeoMF+hrJE81PxsapBsde+SH1K/2YzbeupTtz49ieap+mVBf4SjtYDcTOCYE1gXt
CaDA8+IpfATB88pcLVkBNvUnbhBkztrFgs2pHBwJLWE7lAnDmWJHTdJMv7Mvj83Yp4OZrZQC9BtW
BwEd4QnuFTIz6adNvUboubQwx4b0hSmKIiLzWB3ayeyuvAK5rbQXb79d2sdGtKWprEkaGQFFeaB0
ix87y1eLQ+XzeQ/QKh0/gzP0scGbZCJz/upCxp0aJ4SEqlEferuO0NvJdraOlYNCYL6pINZVR901
n56aMfx43vSiWwCCjTcuHhzmK8EX4JxGvwVvobpwoCK19a18i5L/eSuantK/BnhkRnOLoBw7j8xD
efArq77lYJHbpDkT7z1jxMGa4sYW2BNBH1U1XkH0cdhlBjRHUnsytue/yaLbKLS5A86bENfGU/9M
oXfeum3OoYbmfwOI6zFr1oD0S3EWLEhI7wZAzr6SnK/CkfvVFJWQfsWtejJjzn44EOwh6afzY1lY
O7xGPTCTKf46X3/3thWKolkIKni7uWHNZdu8m/LP500sjOXEhLZubGDgL8PZevCsH/Zwn6PyVkOh
oyzuzttZWBbF3gKGVlCtheh3OF2WMDUNT0wpKFw8+3PdVQ9hYfx53sTSUI5NaEOphqxGpgAmSDk5
9wW3vWQKiuAK6mjOZdg23cV5e0tDAnAaDEUOuN1QEjsdUglGGibhCYeWPVou3eRsLZW8tP7AAkGB
HnaAwVUjPjo4Ur+fpqHB8ccdsXVQBC0se9OtxcClcaCEgGQbWuiQnVHf4shKERasb308ewtryK8E
65vdUOfNSvPR0uocW9HGwpF6QRYHmiZVmCbIFYgWvZUfuuY3FuXYjHYH6lCqmgvgwg6qgSKaynhe
Kx4uLQraDZBKwyMereeaJ2cqbRhMLZ68FQRs02yTZXM8VMZKRF2aL1RZIZ+EzjCIgZinqzJIKy14
De/KzR/dXG2Nsroo+ePq/XdpOB6UKR0LGWrArjU7ULRzCntEfgXKrjPwECYeQlCpPL9V1FY4zUCi
SIUoFkIzEDldnTbOneuZ0hbJ9mYgt0KwS6/rNoX5NZIlmE28azYXV/4bNaheziTA51EbQ5Vf5V2V
4x85NtrswYWHYH2wMzO/RJ+62HdR+ifgQmWMzkFjxfUWZ1IJtSNPidNBf3K7FgjiBaggDh0obqKy
fS/r/kMg+ofzc7loBk0vQK4jdY1r6+moXLt2qTs4OGl5c2FnEGyobedBEHvz39nRNiyzq1AIPFl+
VmJEjwaDwD406TjGbzaEs9TF/RjsTq85T0CGb2TA23WHFKSPEf0A1oKYdW+/6AHrD2ygKiwgiazF
hUAYbJYi7A6TNV305UVA3QvbeJ8BxH5+NAv79sRQeLo8AZ39lDYuDA2zs6MDejQkH6edac80bsNw
TcZrzZ52Cvk5YW7uYGBj894MyMbur1JgHy3xpjrwy2aCqjXIR9Cb4YevhCozTvOxqZFNZvlViWY+
y7pia+KEC64NrATCBDwJfL164QfUOg1zMrM7mEha9bYX8+LaWeN3eD1huII4OOZAF6GEb7T4HQzp
mAWeXaO6CERb3aOoUYOZ84J6b372AXCvilhKYFhBEE89gUZEugRUjAo2wTuWKIC/s5a+eD1lMIJ3
a4iSBdrsdL/OqeByxPPi4CBuu8AYQI9sZiubZ82I5tPEj4jl1hgJEE0vcLO53tXjl7duHDyQIHyk
DiKkrvVzNWKzX4WGUR46asf1/Kn3yQa4cRwRbz5Z0V6HevlLl93rt1hft7PbFhFI8ZDnGeqnAINK
nY/N2gm+MGsndrQAGhSlAc5J2FGPcbU0dvpVlCsn6+vLm+oVRJ4XALOF507HSk7aDE+E1Gub65xn
/VXZ0zXs8+JQjqxorlzindZA4QGcn+K+LD9VDok5/3p+/VUEPrkjgJUXNCWgcFAIa5Ayn24XXjcc
9d56BGBX7jLSoIv3W4EanCze8fZnA87/fBv/N/te3f782O6f/4e/f6vqqaUZEdpf/7n/Xr17Kr93
/6d+669/dfo7/3z3JCn/Uen/5uRX8MH/Mrx5Ek8nf9lyQcV0139vp/vvXV+Il4/HV1T/8j/94d++
v3zKh6n+/o8/np5Lyje0Ey39Jv74148un//xBy45qiT/P8cW/vVjNcx//HFHeUae6MLvfH/qxD/+
QFfz34HzUSwHKBqiJmn/8bfhu/pJGP0dkcUMFZWH0tdUDXO8agX5xx9O9HdgXRT2ACwiyHMr8umu
AlsFfmT9HTEcgES89hRtFVD5//5uJwv0a8H+BkD2bUW56NS3eXm5/3IQXLgR4NAcC+wBGBnwwtcc
pB/NOs8ACbyaBE3HC6iCo23BFcVobwsnqpsLJ5rrHsKMjfmU1U6LWropJvJeEDAt7gvT6NnOKFzn
/QACRPqjz5lVJ16JK9tmtIlx2+Pc7C6liPxgY3kN57varVlxlRqGPcSpb0Qluo2IfKwDPJlijikz
93bd9V5cmb0hQP6eSXYNLDMQ0j0IWCEQWXrV15yZ3peuiIQBKqss+xylyPVQ8I1CZq0HxQSw92bO
H0Pij32cs4mYcVeORrmJTDk8kimaJXIpUoyx703OE6WgAlNUxQwKAJygQOlUkhmXhOSoVpngYtqD
NtdtYq/oA3rZZvDLTZ26HWpAKbjK9lXH52ZT5AO0kocxrPrEndPwI/NokCVURMYdz9IyiMc0lP3X
1K0N+z264+oIpJvDTI2ruZ+8ci8oeLgGv29c9Cm7Rf2BWyxD47pf2RSUkqSTW690jK/C8fsq6SMF
hMsyW8wPrTWV4YaXlgMKODC5lh8yFNrmNoYed4GqWNSVYSL8ycgusOhFnQxu3RRbZhYGiGyRsTsM
npBPTFZYYz/Ia5LMhQ0ZxGIuaLnhpk+CZKiC4NGoUd/Z5V6ORs+gsaLrlltCJKO0ixFE2Ub1eXZs
+p2zoPe3wzS0OY0rinByYbJUdB+zKQL3nrRGO72eSEPmTzwyxZc+Q+f0vm1t57bE4fw0mha6NEKr
nEDY17ZNADanjH+YrMDwdmFXzHJXdtKNPkucb7jcpt0EzcbOHp5IMBozmhzzNr81nICKDTYxeTfP
qe1uu3Yow60dzK2Iw5Y7TjxZJbDk4cCrfuM3EEb+AV1YUAMCAOTPSVM3wBjZFZTgN1EapNZDlhEX
nHcCbrsHhJMEF3NXl/kV/g/0ZPHCKNhurFqKZSNZlQI6Fs3pnmF6jARG0F4XokadQoIwEGJTuyzM
kwktSsASMN8G38IwuOFF50c9v6tolMtrcw6cZkfnjI2xAHWBuS24xHvLrKKh/+hkYxjtZOSIdm9G
U1SA26iWYhPaY9buOrh0f0ejrLW2hlUGj6S1xxKsWKZ/V47A6yS0HWom48Yu2iGGRoYIPlOkED95
GbUuGtFUD0HduD1ItcxOXhrCQllqSM3a2hCR+tYh7GvZbClDjTeRbQE4IwqLc4z8qBXEU1mmIjHa
0hPvRgeQxFujzRhK2l2f0wtqhYQm0xwU86amngHFTNbbWTxOwiLbLOijLoZiwhR+mzl42RLfm9s/
RwkekWSaLHu4Jl1TO6hm4Zzbk3YEGzPY/J1gF0rat9teOBNEEce6yi5y06X+ZdQKr945Gbfby95q
c1Bnwp0vwUBQUEjDG2Nw29fhaO/I5NPPkKfBnsrM1v/RzwYxtiVnmXsF5WozTyy/mD928+z1H2DL
YVu8Uj3wFFpWm30ZbQjYtXYa5LceEwOekyTF/ul4mPYJ5aDbu7PwojX2DuGQUpntIWJJWFRtfUFZ
Ja5KIZvgsYVmyJWFsDWiJb0Uxa0h7WbnDqTutyUN+90k8wgop1aimcQMJpHw0q9+ZGyaxXaQpbwK
Imp+pganw7sWzVxs2/de00MAyZvHJBqET3FLc3MvRv7FpJvO7PpsP7UIhpcOLYF5zPMeXfApPJPv
iG0W4y22hvQRN3hUX6tbQrsVTMzluykbDHtfIVtBk1IEnMfMsOdyNzfcbXZN39TIgKILen5vhvD5
69kM2ncuohaLPdEXcwKEL8CpM02t7sDrHv7a2sF4HRBnfAd0ieNeoCfWqzfTgEsgqJbC+sPUTLJL
LAEs0SWiVc+2RRgOhy7sZuNTHabtIaJRNLxjcgwq9GRV8Ei87Fy56YURIa44bUsvQ+lysSlJUabx
NDjdeFF0k+dso64JWQyxnTG6DipeGX+CmMkIdyjOzGI3oxUvjzN/GB9sS/II2Jnh/5n7kiVLcW3Z
X3k/oGM0AsGUZjfRtxmZOcEiK7OEBAghJAT6+utR5z6zdwZ3cGevRmVhGc3eG2mt5e7Lff1r3ogZ
myEDy1oFL6PyPGN4Hpop3pVGxREjBHhqSm93H2LZRHTv44qPKxct7/atu3Hd2hsMHQWIJlSwaKwT
PppHqYrdNj1J7SWV0bS/Ga2TGRBZMrkHI9L0Be1//ltSq7KbPdkoqnAXjrWJSB66JwxT6VwHPHJ/
0w5ytkYvpekft53n5kJol/M2TVZhbvsy3uIW5gTLHQ39IF5nk6yfdFHde8CSBG7RAnX+vpDHQOqJ
oFyAq2LJWh+jl09ykcufDoq9vlomJfPHQ2pVVPxYTGg7Kg+ONx62mDi9hzQv6dahwHATsfVEx1HA
xX+Pc7+9dnk+/FGzQDQrFGR71gws7YvXQ83sJckccQ/E9iJCddAyx1piunzTbIW3F27xqW8oxalE
6dHdF/De4wXZbmThjLMJ6+lsNUuO/z+KP0YuaG5AF9kZF67LfozZXv6YMV++ArKNdJWuvUwukfXi
fuiDKBvNQAhXAo5919X1u6ixV0ph0T2DVIsaPAELfbAWCFMdpQszLd1VFy7UZvIjEyGaH8LSK/mk
BBcfw86R0EQXDj/qo0hn9wRtW3mfwVN8eRryzmVtfwzbG5mUVZd0OXwHy86Z3ZNN2BFf4Ev3zQ+o
EDO8/Od5a5GMIpaPiK559hMQRnp72KKQTb8PCX0c19SyprMsfJ/7yQzNPmCT4pSToXhiOe/FqVy5
u2cyDm+G79srJcMw3OxijvCnChff8qSLfveZ6uc/eGCT3wi8sskdma3nV2wDRuqysD3aP23C2Ws+
MHTcVXEg/bnORa7IdZqK2FajQ1NVpV25FB8Di/bLgZCHE91ccYF6klZdH7mPwlgHd3UdpVARz0fq
zmotfNnMsuxJLQ+phrbkMr7Zih1Jm/5g7gEKzMPUcGaHyQVSHucbPWn0gyLh4k3MRf9umLI/lzGD
s2FO9CJbP2WFbvdyjV2VqKFf2hGYTHFPF9mbH6DZ+jeldZ9XrvTsrjMjjtyC4KC4sl0y6AZfBYRn
+m3P64JHw/LcEZm6k4Cz+VYXZvIvWbkK1ig0QdFvj+Zlv/H9QGyzwnpTnLrdb6oOLJnfppFu4jns
kVevahPbdrGjXZ+mQx6mVdsWC7RROyQ1F3DuIauCJKZ/6g8AdA8pYn1wJ8cjlzc+E9ENT/1IbrZF
JM2ybVlbsDXGfZzGNVGkrNMFBf77XKqyVXz0a4PqaKA10rOiN6gEUDn42JeoZnuGq7xKXdhQfceD
HXfECXW8zxzos6q7zYr1Loo6chXoOR8CHcbtJhZKbNXAcx3B/WYirpUQbTrR9jk64+eJJ8N17kc1
VW6OB9swNBPxxbBefETRUo5Vb9OyEpuGYckIHexepb7fMryLG32MFlWcrN6jo4ErXuB1EQQbIyxN
MRk1+GfZ0A6LKaNTOc1QN5h4fDk4UeOVwKQpqmPGZxPhQ8vWtpyoC++BZ5qv9e6TriXapNFjkvsU
vv54AfvbyO2WP6428fZOdNSXzybPxxPt3QZBy7H93dn+wPYmt+VtqjNt35JuOJ6jjqb+PMahhIPS
5o/wvdfJ7tFtdRave58sOXcw2nvPnJ7hIktSX+e58OP3OO663+ss97doUsLd0NF8FU2F3PLHfmUh
q+eNbl3b9abcTodmW3i0liBMaih9R1Sb/2OsGbsEoeU+xZyQm3xGIXLGo2E1PQKp+Rypk8xFIZpZ
dfkfTsSKndpiGNdzjKcgbwuNPIB0s8GchU7VeJ4hGcGzLvPjQIp1rouzH632Vezwihq7YR2njOKD
n5kYYBnU02kKtQars13hP5KVnxuGurs+FDG2tjAS9FP2lCGx7EV3a0Yb7Cdgs9Om0xrXRXHIJwvR
NL6gk/zqObGvHitf5kQ6HS6jLrA5VemJbIhgT6a+nsNcnAtuPsps/yV1dly9Zv5vnsWhlf1m0wYo
mbktd7ZehCAfPKdoumJTjV3U1cUxpDDThzyrTrmZ66mj20nueUYqPqfl7SSn9DcKyJFi3RD5KbXZ
x3i+1anI+O2iLKyyEomn5Z4txZw/0q9a9IBlVmZrsBqLuEHCj0DOxvKZx7s45THvhosJu4mvBge7
7UpXntAtJ7qKXIbf7QgJSLSJ3PJXRxFTHs2z5jVqgXhC4eAvai/WuJ3R3+vGLd0gAB2HxD66aNHq
BO3XTO6FnFU1cTZckZjFK3iW7bbd9/GNpUo8J7aw1Toe7pHJsWxS5tKpnXh/PA+mPN4w07ILSYbl
PBMGv6A4xFHNpk23ZoZrzBTNd0HCEILs9E+Ik60qV4YZkz6tM9lFRYRPmjFe8tPIw3L2OZfPvUOE
1mFCXMvi6KtBwJDG7st8P3rP0GF+FVEv51pHy/op8yWrJaHJnXN+xa1KVKXWWFV2W5PT4DdzHbnm
j0CK+d1CtWkGBwM+mU++LpJNvg08mJt4iB+LFIeuGwzQQg0QYBy8PW3cq889X9Kzk/5RZeMb1lZw
9yellbUfKAbGSDn8sXg8a0SjdOjQeNIeZjTPfMZy07z373PIlnom2dgsgZdjy1jBf5o5Tttl0rnH
45XElSxljkYwcYI2rug6XpHVke68RoOfQMjgfaqKie5xhW64H+5FOQGBiHxu0Ocv4ZAnngC8ry0V
KQOkgMFwxFQztUmALKAyixjDCRcLtCf0gJq8MilciWtg21lUzW42CLz0E323K1uzJnVb/ztxWXfT
QTfg6zJzXXTWuJL2WqolS840p8erz2LVJGD5X2PO8qVee7qP52ke47XlMRCfmwH9sTqh40uQyujN
b7eax57nxx8O2rtG/q16iMuD9u2I3M33VWJuqDdAXqGeih2ryNydpdiuNt3Ly5HBsLMCEJrXbOOv
huifoV9u4HVaPKmZdxVkjK9GuN/zGKnGY3f+NLr8YTqKpYIMZWqHfCvPJNPbBfnL/SnqVCqqEndm
NUs7V8B7dDsVdLoyFFfsDFoU69Bz0zDYmQE9Gre+9pApNxBfPS1c9r/IsXJUy6BbwCVR7bf1oxwH
1DWAR+cigwdeLtQ34/CDdquHc0q7EqyhGf8ikw4nJ7byKWcjaePMH7hm0w11hfNaYfCpDCOoalwE
DLtsWkLVMwNInnTpsiGUAHG5H1gaXNVdKNedPe5jQbp6Sg/wT/Oou+IcTzN8/+yRyfkWS5A0l7We
Sdo1djlUdhf3iwEoRq3kv51DR3APYKIL9ys9iuF7X+SSf9N+4mu1SRbDp2spE1n1habuoYBC1DRz
OaBBE6l1EuA35tQGswJN6mMdKRAe1nlkQTDxtX5H9lU3ZGGCVBkeSVxcbnMoBmxOq9zmuTyzMHey
ZeIwC7KdV1zhfSRy+QCXhfjbUrAuPalN6e7NDBa4VhHxt0mEwrb9jDn7Ei/4SjUs8zGcsoPJH+bY
N9pkPhuflwG3/g0q39ZVcmMmribAjAGesul41FYo5x+ExBzS6mXvMThaNc63O4VU6lru455do1TH
OT4boQISU3OZX7+OIQ4DVnq2JjpwXi4rGgDsq+REtF/NEEhHEf80paZTw8dJ/zpEUr4myxJ+Iepq
PKl4mZ+jnk1Jq1Pv0X52VpJHwxLfbjtgGeiWrardykxUj303KZxTMW6PGvYduhosg6MfRGzACVIz
43RnuwMkqxAaecsOOayN2CIQbP3u1O0o1oV/pFqua20lssffsIwb88/OTXt8LhGaegtyPtVwTVAa
Q8LejeY2WpJirTPlj64i0Fr0J6HY9OzHHlcwwz0MGGfS6/aLwTFJtx7TXagL7KX7VptcXPpUlQ7W
eWuUvFC8+f1tIWcrW+oL32Gw9DjJXmyOVYmGi+k9jNSEuVk0Lu1/08L/K8bhfyAT/oN++J9Yif8P
GYcU+8BQi/zPjMN3oaT4VPz/vB/cmf+XePjvb/038VDm//pyu/xSKGLr5t/0wr+JB5b+C6HOyOOi
sERKYb0Dcvu/iQda/gsLOl/bUyk0Msj9ASfxf4kH+q8vwVSE6AMWw0YHW5f/G+IBzjb/wUwhbAPL
RxDGAMcAlUuxsvWfzJQekt0ugHMu5b78gE5r/I6FPszTMmQRwuBjN7iGJ9I0DoAABjrI4FQLV+f9
dYAd6YcO+QdgzqKyfXZnGAYNtTJg99sw7DX1Ij5tZtobKcNn4ZSHAFXs5yUdDohCMaNAIqrVA1vc
VCVxPtcr5d1JUJe+D4ff9qt32nv80nId47Ma/faAVDay1IHG8jhT3DPFm0okhoR8mOgIrhOn93Ps
gBpxGe316ula/MyQ/nE36lWMz7nvl/WKaz2M7Vx20+0CCOUrPeX4gzov7rkxP/vdry3jqoQgCdnr
FXSE3SMIxGsodQCUdyR3Mlq6h2UMOQcpsdsnTN2dgx8OUMD9oOo9xnRePMlS0ZM1WXHm2SrUZVoj
I08U1jmNVZzd5Hz6WUYw6eiA4T+FdRxr+LAu9APOVQrTydqTDPy9Wkwi9maFdWfyrIHS/r3IcfnI
ZGli16hQjC8GNyVUjiwlAODRltVJ4Uhex34j860UBLhHFUS8XwbD7sTWMRT+LOq6D4ZfNVSHztVH
uqcFgGO4pt7kE8xFfmBB8IBdM8SN6F7kkkHbvQPWZzzoW/S3Y01R6bKfBkiQbTsN0TyQVe+m53Vm
9F2KScrbJGj6o3SQf9ZCZp29SQuC9giYu7/IsQtRO8CzzcsK3zfKmjJufvWqVKyyZbezewkLiHZi
ZXDYjvBcuApaGz6gi1yzr+2PJdmi7F4MNp9ek1QOC160RBm7xtztDvkWuwQF4bE2/jbMkiPdJZsL
ed7WFOg5YTZ9LiIfPYwGore9gRRR8DotNCxqxR4l4gGwmYKVk/vAoi0H6xSlfsKGA1F/DanrYeiJ
7wb8t4wJqcEITPZoMu6/rZwfV4xXw23O5tCZ82Iy5pAVoF3UYuKYEL4hAYbBEWZm/hrH01A0KJTR
Vw+05GN5i25LiBWmbyUoHb0VYLn6CYOR/feYAYkuZg5gDzZuKRwXf0UWA5nVuaMg/AztXleMbLqK
dzg1LCvscyKwAcffaTQ5hJT3BVZfF/WI1kK7tJr1oCd0CoN3tLUQivPbjQNYf1yMBpqEbObuFobk
mMM6Q/jJG3XUZgtlWtN5/asgW9GCQTVVqiZdaZ0hoBc2xSZtPGOhxeC8/52F+I/6MghVPiNNl072
yRbUHzX2r8yCKNSYCKzgz+bxGEDW3i7/TKMA6NdXRIqI3FQGC5LjtSsUHmw0Iun80GORug3OTvEP
CHCj/JX+MyeXXyPz1htW4Jb5mqoHWQ6YKKRVHWvGfw/na8b8/JuOYvEXo9Eo3Rd86+wj5y7HlN9j
hx7jopBdzf5BA1JHqa/jLp0/w7xFx3nVpNBY4M7X0VdSyZ3fsowY++Z10qtTGI687f/BKWKB7Gl/
HfOia62d2MTe0lS97Kxfyf34D0RiZbRlF1i/l3nF8AayG5ySUv8qoz0c6EAKsGVgXKNyB43KHUe6
fRWcBMBQM9Cu25PtuyU6icQuiX0C6CLsFYnqUgDkKff+ine3QKepFaxt2LnTgJr7Ok5I2WMCxBwj
+xp6DqBgVYxujSLSAlAWAg8X4BwnYNMCz2UcoIJXl07j2sHabUe6T2JCOhhsS+PF9l8Eat7hquPd
ViMW5Ci+Q3Mr/dxmmyjy7xuEfeMGgDLvFcijyXUPFnA+SatxccPcrCKQ+XMWMFVukqWIAUn365jE
fwFaGUgLSCbALhdvbt9OMvtito6e/iVSlZ7y7tB3JBR9q6b50EkjcLMkn6i+UV6nGQbRb1NUKDy/
eYz/rouYPYBwYsVRrfZQ4kGabJ22JsWhEHG1bODiwXkn1tRjMZHwGfr4u9nd4S/bpj14IWKiz0BT
+cAptDwcvWSoiSZ/fa1cVESCrInQlLW6mA4sq0DQ6BGKmoCGh/vHFrl26NeXLo7eEjfi26r0IDPi
mrXGbfsjnUgu+hPa8XCXWEWALq/dck/SdBqbfthZAzCt3598ZMbiji/RNta87DrAoQQYSDYQJJGY
dFJfq+2uLE4xGzAE49EocGe7aL7kBAnkqAgHGIIicSgHzFEUM/Sng3gCkpz4y1IAI3rOhyPWF1cO
NHpPR/ptjwsgSNlEkalXjugb9IycgSuSAofxG+TJ++0soGqinQJoEZXd4RqwiP5V8QCj75yAoV4t
RpzMiwH43lHANyjVv7FeMTxBS0TBZqad+kZ7oNF3UdqNthmNnX4qH4Y7X+6wXvXuBRKb/SvkWrwL
xFA/Yzw+XmDVvtzoBJgi5vmxqFiJ4afIMYTmch0/O1NiANK+HGtlg39eUFYfc6yqiCpGf1/h7nmN
wKb/QLDH596PXzfOjtHp7shJnNwOK0KmnE8QP85icU89UBewd7YOsZlOS65YrfYlO0NtQKtIWaRd
5GFOG7NH99QVyf2KaVZUSYjyqpTBACfNmg78Cx4zB/K5oriqP3aAr2/9wp5pL5fnGURfQwrb38CN
JW2LebKAZZIVOGzfKXrHoG+ug9bFCpZ3yO/JoLYLwIkOctZ9xYcNT4sxey/NNiIFMUlBW5dqne+h
VBgaILyImVpo+pXr1gHnhZ3L/GGxklEl2wacwB3zLaUIhTmcEA9rSQr/sZVsYxV2CG3D2dRvFYPw
OTvlc6anO58P63NkgNGj3G3bBwYk4A35Xs6stiZeXlSyMtaUoFTKds1xKwP9LYu5GuIh26p0CcNP
XCf+Oz58CA8EP24OyeMT7pvyz1qk8IjvbDS9JcfqFFbmwWspJJHd72M/4OH2mEcBlst7Kbr0k6pC
m3aVLjuA+wy8JmjC36TApiUkAfph6vqbVDByOgaZnZhGna4mNYcKSBIehjSNzjQR/K7wvn+YTR5+
ecf5/LItuLI4gIovw3fgCEB5I/Z3jNTMUznK7U/RT2vdJyM2YlMRNyYts2+xAvXa5GEb36PIUH6l
3LiXiQ70U/dQ69V+/ZruwY7myQXI2hdqUcD1kOhyg+Yi529zdpBbNDbDLY2W/N2Wofwrdt32nEV6
Gmra79E5D2H7BSpv+oSdBRpBt0jMfqnlyMOxmnxOIfRo30V4QiNVhtZH8XALvVI4+0VNd9uRkneS
o7Frjh1Hjybme7yb6dD1hE2NrtK9Za6NJuYUqZMDnzMHLJu4FX2UR9hqosTxcoA9BO9sApa+Z9DV
XQ1IDyKmTmr0PtXiUpadojwIIM9ZscXFFfFqWXaL904xgMjwY0hv8btVrzE+JFNyhq6yc48TxeD+
x/XgDyA0pWPI3kLHs+Ob5SV3ldCRwILmoResFdX9nBy+nQcWyCNOK5kv47xGpGVI8vrydwGuPNxB
VpV86yCLGSu6sM2eNMDdtSFcWQKlUBgux3bkvnJJap7ZTLbLLnEdZqW4VwOcjwo90DOfdsRYqZCd
iO728YraM8zPfistMNm1K/iFuk52V1tMZVID90h2UwMFicYvvF7sN1QyHb9kJIZGx4JnLk84AeQp
OcbpPHg0USczitcijrf3bAYjI0wputrJ1Zz7JdseRaTH+3yw81XtPe6IqEAL9FTo6IjAznVgmMlE
bP5DW5shuBH0vQ1QfTC4eI0VKJ6V1MPWxwa6DNeH2oRJlPc26FG/Q2JsOK63aFW1yYj3ZzcexU4g
NloM0sStWk3/KiAOIE+hg9MomjregMlR7SZynG2aJyfAGKjRwfxSe3lc0Uzz84RdZQMSawXsLNOt
5vGhbx02Ye/ycqZtwJVyn6hMcFZzqL7uDklBdAeP7cUuHh76HqtcBdwb8RZmSJAo4al+5zPEFgRc
0Vdi5q5FWOqRoxjy8ErkjAzCIX/hTicf2ar4nfT9XB/56E4IpjI/cTEmT9MYkhtI4jZAMV/yMMnV
AGHGaC5fEp+GdoF9USVSnzBEC4xDYr93YxYaso3RswvxflOs2rcEXBGUvQeA5AGIKvB0yAU8lCB4
jucRc1TMbc18RNDIInDVJcUdUKPyCiwvxae7m/Wip3WFD+ngf0B7YWAL4gOc/ONtAk+F3J5Tzlf0
1GLKHwODGpAuJXhncUzHs+h5edlHFYMH4EpfoUWPmzn16XEzBInhW07h5gjqmTpYV6fZmgBbwxyE
YUJAKQDF1DXfMDZV+HfIB7cLqKxFm0sBwu6nzqFLOxUaXVK2fkGJDLACzqhPnvsULbCzg/hAqEN2
jmhKn3O3wbkzVuyRZBj5s3L/AWVD+sJMCsFCosmvlbBfHMzH+Vjk3kD1FN1hya2/OhmDFEpjdZEc
PCFiY+19N9DuComcRq/4ddkz8McqhNMxp0urB1fermgXEMDAWsTDBzRfK1suGAFH3D+Sf+psHL4B
l8sfonH1j2KX0XXVINgQSej5e2oUv5C+JECFB1stM8pRPCfjd8NdB38RZn4VnJ2zTqw3kyYPdqfm
giI1n0OKNn9GSs+NYgyP5PCVh4BbRTVbSdwZfRsIDFz/SNZIy80Ot+uX7ehDqfxeiWTd7mInx2ck
gAtyyqb+qxjThOkarmcdeUliAJ3g16I/y/gFobM9djeFzPKbXIBRj1ePlcacqwycUPrGi6GvoJZ7
xsIeb7s431oM98jzwWoUlGIGOMNIX0wo/0xFOG3H0bURGEU87B5HtkvezKxfuC1eiD+wC2O3KnAx
kSbnG04hBZ8LEejfTC4ffi8/wP1t6A0GvVE8mWso8cGRvMEOhAK9I1B2M5IUMNJE+gXmvRh+wRiZ
9YfzS6Tack6yPzYuR33ykB7+SYhwj4r06/RVDOX7lpjplYDL26BLGaN7z/PQHJA/fN2YWdUHszeb
3mHQkabodecFUgLjtjNPtb8d4hyDESnl8rZnWTjvJEd3LuNyXhobd277asFI2c5x9gPBdEkNkiqG
3gFpvY6RZwx0V/Tke51F6d2Kg1SLtTweoPz6xTFbgpGAZAn+0hQspYcU1ZUIzkMSaQIFV1uAuayI
KdPzfCjdZi5gsC+2o5rhZlkfYvpj6c7aJPqKw8yK21wC7V6ghNq1c1V2wOi93zUFyThBfpTNAmJ0
4Npq3mvg7F+0eX4dih2s0s7LGiLYvV369aMjSw7ZmP9NxXwbJDpNXqhfPg2QG2RD7YsCn2Y0Lg8S
MgDwtN6ny+Ww+mc6rvacWAzdlxGHcXoH3xrBNrTnz3NIOnlCGUX0b2kVuIgJAuflBDqPn4Z5mb5B
0+q/dVEAQKTDVP4NMVyG75D4KFrKtrJRGXCdageYyVpcawTM48728m5SbHwj6wgNCaSBUFHYzMFZ
K8jZffBspN9TAy/Fk5VbiTQa/HhrcoUnKhDjvrjizDywLKNgjKFOvqwHjWiVT8Q8z10H4REa9xkw
xREZcJkGErB5Y8m1Y0asUBcmslnjiL2Pc4/ks4msd8VMutcQhrVEL3pkoEwF+REs5U9jutHf0aST
op425oEWoaV1vnR3WwJ5Tbu4fn6cIe6pdmYwRbuN/OoMZEzCpH0blml/HuFZ8LGKqL/9khXR2pmF
zd9kvMdRKzVKLfY4o/7AvNkLZ8LthsOikWybEwYesYTrSaW43tej6hOoioaU+ujMtsSHhxz31vZD
9QVcS9DWdt3mwBL2U/LdBOzLn2Iw+OwhG3pW1tRYEn6UU+ezRz6TkD7NqdBo3r7C4CCDKfb+FKe9
5RHgrCQUVxfEVF5HCDzV28pQtSFKm0R8EzKIzi49shaiH0MKYfe33fZY0cO0Ua4SAFsaSvMb7cS0
XIehi46/cwP89rdTcLJvINLeV1MhGTtNoDkj1NmbTQ9hAhYc0Wl960eKvKsNGTb+6zklKdoVetAD
miao3J5mpAqGO8qCWpoYDSRWT3D9A2KFDHUoL3oRDg50fTTg3lr5mP0tqeT44ZTBmb3VjMQYQGk5
9dBvJgs/w0SMwjd7JrM4xQF6I1Qysx/yse8hyHoRGJNE43fb7VcCGtEkDRn6WdVAVA28CLVONVpj
IH/HTQp6LwEaJ/rwFMd01u8hxfBej5Bkwd4rh8Lz25Zv8Xi380Og+JXAV64eTK5AcEC+5eEs7UL6
7x3RtqtNP3eY2rF0p8Ewr+mC4+TWMr5ZVN9lNz0+pf2ZIMxpgRriCPSx2ExCz0au8vjWc27lVS1F
z+5kWHFxQLaCzshhoBP12nlE/Y183ewZ/ZHLHsNgwUdVlIweYZCMlqHCan0KTspEY3ETdTFBd273
DGDhKlFRSQLP+VDvGZTOmHQt7tYq2iOan1aNmek73ZSZmpkDmHsAQueLj3TAXXca84PDjdKMUK5+
xzuWfExwJfPvu4+wmiC9zQ7AmgiQviyrWvpmxl9sb3u+AeAOAFTpSbt11C94gdye3BwOWPeBIu7T
a7QjnxFq/gGlt5LpksrvXx4r8I91dEJ0qrOXuMMyMAkZoJZIB9XIDUEUVMsN0iBo9HUh2Ps2duTW
xmgsDCngfLBBQPhHqv6vpPAYeEHXnZdxzh5WEtEL6SzMoku2rhwqXFiH3KixF+MJjMWyQLMvOtZi
0hX36xZNL3kPAn8YgSrtpf5psadVWU2RIjEb4p6BGagIdcATVpdxIcWDB+mMPt5B4H1dAka51um4
iOo0xe/AYkaa3xxedxMyDotsadgEVRrRGfrOePKuxa44QpnSfoXNqLfup9ekb0I2T68ZFFVXGgGb
6jZSvK2BQyokoBq/IWThVQr+Blfnf1F3ZktuK8mW/aFGGQJAYHglBpLJJHMeX2CZUgrzPASAr+/F
ureu1Smz6rZ66349OpJSJBDh7nvt7QlkxWjqOC/6qviJ9cz82pgWvZXFEtlmPL7qiZ75covtMJ8Z
s4WqyK3XaoBHZdmjbT6uk3CCWRtzymQB/Ulx5e64fp3poFB/Qq2oyFvORmDCnVjRT//L1/kfCZPn
7FffDM2f8V99Tn+RJv+NfPn/oDKJj9hDD/z3yuR+yra0mf5Zkvzv3/MPL5T3N5J7uXJpj1gvaGES
/S9J8uqSsvlvbPQCAvm7uPgPSdK4eqF0FKbrZjGTid7/KJKG9TdbuNdo9qvHHr3S+I8USXTHvyqS
BHHTWQIMoYg6xMr+azhW0UP+TUunbjy1lft8KxZeTNtdzcNiOXkWUtxoeBuZZuZ3Mu7vRKuF10Wp
YVaO2VkHUObGAOLYx1PSKL91eifAvAJ7xo6o3je1/LMv28MyThogPGQ7q9k67AUpNRvV+eQnQ1zc
2N0WR9wgJIFlmRmMeXvOXdjAIjaTIIdbMX1svvEv2FoU/StbT1iCzKfKL5b4w6aJ++pra3lmQMUq
Ip0As7epLKNKrLHapYl8KatNoTuOMkLQfKRN9Hw+FeM2tbmRw3WeuzjEAJncuKnbWWzNHcWD6Eu8
OF3RTPvrwom9VRqUBZ0wUFbJucBLMNvKEbtsq3rbpy0p/MpWQkZJwpTc9cA0AElooNqyqC4MlhTZ
yiIBRCwWUCMLocJHNRnOaWqD0+RuVxxFoxmRlxuwPc2cHuNuPq0Lm7x3Kcc5E+taTKB8jUM7DvTx
nVhOd6ur1XtdICrT0ABNu5Nq6LWAkGj92SszJQNBa7AX+uSNQUEjcWsDs8JPFdadsbZ/ZJ+NHwJT
yz2XYjtS8xrLR9IgDodOrubbiidjVxttFULLWQddb83HsaeES2Kv+uX0/fhx1bBfcyYiR8+uC4Vq
WLF7qkd+YWXPonUvmzNT0KKVgkyvFdO4QphPPDXAzwxWmNUUgOeBPqI8xJrJDLFN2qM2xuNDh3fM
9FdNbjp+4V7dGsK41hR6cTSpce4z/RqI3A/tHkVTu7NjW37BcesMaZurcumlAJmy7LPzSFHl055n
D57BLWrYmxfSX6e/YuWw5MAtbb+d8+lNjNnyVaL58OWo9aBm0BBHsUfZndhuZVTjFlxzGy7pOjUB
1iWk6ClNii+UvOaGIRmj/kHfymAtTfgUKJNPduKKqOydt9gZBV4dDmw+WZBV5gGM8yrtAzTZuU28
arnL6tSKPODvmz5R21MhOjbqaMVnM2nDyD+kEIFVsafeTXktr7xB1DWQYOBg4822JXmozUqcN9RA
Wpo5rHOK1NxSXdR0CQW2pwas8MCKwt0QT1eminacH3iyRYQVzLorzBw0O5fdKSmnDHhr0P10pTtK
MkoiTJ1+KlY9QDRjQlCPvr2ZzotklZ9v1U231xL1C++byWtTXtTcXAous1/TmOSHuGz5/FlWFdaW
sh51NPrAHiUdsa4ZJ2co8xDboLmr84TLfCw7z0ceUggS+hrGcObvCUEmGDSbeGc6ZnaoShaOanGh
/54NXqVYWvke9KZIdqTz81UkW3NSvS0fJsaoEL9O/cxQJBW+RyuyK/R0OzreYB3ZkVYnfq6b61et
GTNjBYHyTfXfRO7Ev3XdVu3b9kS25/PWeOLRywVuhz3csXhP9E37RrxmB265QlqgBstgThmJribQ
LDzY9uLFGb2OUcV7zdZdkDZbr76bVZ/uuB/kA4lC3a7V4S08DUPPTjmbdTALTV1mvbP8WHjp98pM
P2S0p6MaVfGxpBS9rSy1XOQi+h7AfXZoV+VsHu2iQG1bDIaGvPIcJFaBVpWv6RRtJR/basz2HyYe
yePKcYLE0ThPytDdS03eWDR3eDLA3cY+0ud12LnXZTo7R3c0vqLa3TuDqB4yu6r9pRjkacTxEmk4
p05uZSAI2RIZLDY1+5P462nPw2jtCiiys4o9FQiv7VCTtvWSxlpKYSU5zKeK9LcUJ5jRxPaHGlY9
pAOocDPQmhwoXJeoslrP3zhnw1Ut9SUbrNFXaLtYgHNx7hhAHEptw6awjrl7py1gwyqeEGUR1U7M
9YbDpHovSiYxneSajeCtGTHT2pTbXwx9tvuhoNSuKymTneoBnpm2aadZNhxS3lQeGwTd17ZQPTBf
T25FMiT2Ts9K9T5D2+/aYeveq4YKV+pzxaw7x8bUgpE8D3punouhn880QcahoSbcx3FeOT4O/Owg
a8OKctKf3sst/UlwTgWQmPjjEmMJsAy92La+4MYeKiY9zAunqd6iOFvm2c/WcjqlLbOBqtCsp6lt
7cdUzF2Exf8nXRMmTbiHqjCVWxrR0a6+V+jF2fHM7j7XMEDGzQqKjgc1nDgp8XHNedRrSmL3Sq47
vOfeORky7QNZLK3fVlX6u+lgfkpVNBcHm/NTCoL1Wff2cL82a3rkLBLXryaOZtO7puuO5W1jQBjR
M+E7dDx1nppiOedz4fipnjSMoeOZuVqFG3IeRIE0BfZ4ru3U8rkv4qeZkuq80O29mVBhENTV8sLE
Qfd1t0g+8dmhyzeLJQa/xV61d2juyL81Ol3BRG59zp9neXrotOmLroz6ri8b4zK24Ltj4jAOMJPy
pYXjOae1Sa51Wyd3jTZ+ESc3/jaBnFFcRGuCicoOQd6s7UMuveSUwy7sM/K67ttuHh6SJE/2FvZp
8rTc4SlLRH5DH1TzFomGiHPZq7e0cJLz0DvTeys7Dl8cnHfsXFCGr9txWu8cTRmfGljrrtLcgrz0
dS6+jb6tntctxRyLd+4LDtRFUjItBtDk/rLUvVwS8dIzIGDXEQffu1ev+rZbkH6ZdrkMuBAkVcDX
hzxCdFk01b0bYi0Z3rg5yyBHveD1X5Jk1+XV/ArEKdsdsXoWeVd1aQbGqOuhx7fAxHPMRbnTE2fY
97HTHAwwkH05z02kbZ0ZDVOxPOMaSyPANScUi9b4Gb8QNMbCFBk7mk8bec/oOUSip4vJkEKGDhtb
sgw8wWUYD3FoABtFqL6rPxee99ZUmnhSVaPuyHIfIwn3n+9QLmTgjUYXJmtZB86UxqfYdop3E/Ob
UO7EoWf0xEjOOC4kJ3Vul+LkeL0TNpMI58qwKTnLfC+h85jR82GvGd6riNEcdiQHvGAzvDWEyBNB
HbsaGkvTvRhM04MJpuVoFbm6sZFH9yCi1GWdO+PGuXIRhZLLvjaYYGRYftJd3nAQQ12tYeMKi3HP
OGEtxf96ylygtC5xjHMzesv++ukxxMXDbmxbdlO3ubc3rsh/NSddMNvjeqe8xLjRAdH+NEaThmlH
LKvXObmP6ZFSQwfZJxKWwfNitNGaNaGdFoZfa7J+GONtDAAfGJfaszZHphqycIut8lDOldlA5U8J
P5xjh6tTxC8K3ellTfvjvIkXhTn1PXYz10RhmVVUMwHzjcqDoQDFWi62W9i8a65ziOtxvdRFA+tk
Tc6CRVTno02a2niekmzca5XjUuNW1h8TPPFQX8dtyi0y3PUUWRyW+s/Q9ZcJcNdP8At/dpmrCEVr
2ltq97biiYxBIT29F1SoMnvKkVov22yQgKxTlx5H3OQ7mWO4T+a1kry6g/Zk57EK9GqUt0aDpste
1DzAaRtsYn1bWE44OHNKNdcMx7ly2XZ0leigGpgHuQiKn5w434tBGZdvSLI2MbUgyHrRh6Y7QywI
dKp3Xl/1SUqlGYoZdaZAkj/mG6MAg2VaUbUt5k5VafEMLF0EA28LeQ/1lh9UUQ1v7VRRtAPwYces
mnDe1qTYscZ1CUePmQFUv3Ehd8yLqAMFk/cMfavqzOQ4bDUUoKPVD3Izhkiz5+5S5Nr2lGhN/Ecn
iZpRuR6Dlk61UZIoiBYbVHJg5x6vwdnujfSQ2qgAiPv2IaHKeyVeMz7W1u+ZFotluFaj/fR6gkNt
2ca9sEjpWa1ef9oasfxKbMdE7h+0kHzM+cmGeHpIGJLy2XfxrsBi/2OxyeSk2mzYV3H1mz7pSZvQ
NivL+r1q4saC56Zx1KufumSDLNNI+4CvO2rZD5QNG5XzpOOIG571JT24uDCYD2VvrPTBfm5tGv52
Hfi6chi5T8PMFTdDjWubNmIuijEX0cHtcrTwX0pWyRe0FdTjTBfj10myHPEAFi9pUZqfiyb2ndMW
ES8XqQoSqa715HCAlMi/IXjrOwaROddXayOO2fbjsM4W0RFGvBs6s3tdl3q9OiLVa3XlQclxNLZd
H3fVY1yU2SVJGSr2ZZ7ei9yYf7Esl6gMUTplKN3y4FnUwEZXkXzdYynK+uazWGRbsj6G2dLc0Gga
GKx50IixKKuJi45/8rcs6/K6S7gyfIpB86q1VIk/U+BB89B39YsVyXosnzq2xJwESyR9rETdydNV
FkJ6JSdOzSbcqOj3rqfkUcxJ9iWqrD1hHDAe8Hszncb/lvppqs9+U/fQ9A2twaF0FpMYMndc/UbM
GSIxmi3JWP6Mh+Qg6jw/mNXkhnyfhy7RHuaeopyPYwlrDFshY43yQoqKS80U66HpLfGJC1sd1bi9
Z9taBtVQN+9yzOP3mORxXzIcC+pFZ1DP0b2jXFkOmYt3YjdorhW0TUXFpuiURdt9y6lSOKZmnhjW
mJe3YLniy7jipcbQNzAE6thp5r09MjeHCMZ44ljpaRlydJFtLH/csucwyfQGK6udfXe1KUfwHDFE
ppDtcz96OUVjBp/smJs/TW4ZMeko7iq8I7dytaZfvYiPWty/UTG8FE2b+1hg/bIbXEaUnKEGjqQI
asy9qZtKXpiAZwvQqJYd5tRaw67IsbNW4++Srim9gkt6hMMQDWaxtd24avUP7aDkwVBp6MCWsqOr
9/YJN4mfFgXRpLhrL22HHp5nXrdb2JJ1mxHUc8Zf450blLFHZ+6sA3k104kA7O59q9T8KNmSF7pc
zif3Wvd3HnkDub2I727allB2aniK4yL9GZoK1zGDaJuBiJN+T0QRH8SGj90Tor1hd92rzXgkEjGr
lka94fynSn9tmsbYt9WkMZKMB+baWR7CDjvvZt6Ql2ZhhoaTGfftMJJgkw/zHodH1QdWK83W71zc
uXg4hmbn2dV6GVEfsYPU8bLvWzcJdQacOzdVxNlsXBTsE0q2BwsNBKM83tZbc+vak2lptUGVY91T
LXWnjcvos5mBEnbOspUvhiemTzlM3lknIuGiFIYPe0jrGz47+WKZ/YgzS4zkT8Dp4gjyMnzYLuve
o8Io49NScRZVaVq/4JibLyNl1E1GD5P7A56xh8nBpjw2RUeoBv3X0M36A+9V/wRmSj/XJYZLhgVM
o9jVjcx+XC7xDbjKmBH+SMcngruGJVe9U/GBxs7T3CkjzCQFjwlTeC0ELJJEbIFygdI93a4CRAbC
bjzYcvhTud7yOqi0fsh0L4tqnvQ/GgklZbRsekFQuVDoZ4sKlr4YMLwOxZHSqnrFWjm+J5AYl5nt
9Y8cdND5xuxd8wqcgVwLKVLGDfFW33V5w+ZQg+spMGfjmS65foAjnr1drpXGqRTeFhTDhC+IA6k6
LakLAOdN0+8Eio8xizYcxkE1CE11g7XVLD9dc/Tu4zJzP+rJXZmwDIt8Kh1lYhAVg/i5GvJe8fCZ
UUmB+m3Vhv6Wwe2yqqAW2pFFikwM41wdTEkfgK7Udjun4nEBL21/FL5fGrgSeMqZ3e3RpLI7uHyA
Ue0m5a2lbbyRq5GfORin/VBo9mGJq+T2Snbh8+znbmUYFdePJhmN7Ar3vMyPxxVdckxbqEQleQHa
1elC2rzINQhBydpJcJC3ZMEw4Rp2zIpzQGHzmzFc+uWOsg+N0uvvjYlmjJ5hTXZQj94t40mLKBzX
OjKZCIxcychbVHq7Xi/TzlqmIxB97EPUgSN4uWkFOfkjCDmiDVhvr0fWSrr6RPBG1ItlurTK2Pac
PkfmC9071bf6rXqgAj+eVHpm0bE3c9wMF21iPaNVRXpJ55UO6sU22m3vWmm/H7HIHpOK4CBhuXVk
YcD3bUfVd5ApczhOaxsBv6VRw6KosyqVhn9RTSePRW+PDSFzwez8JjHgrbdAfWQc0Tl/A3MSPdKv
8jRhu6XQKdwL1cof1uw5wejV28lKYJJ35ZCeZC5Ytuy2bJ5i5sOEz+0vHJtLlJnuEtBzTdjN5mLP
pqfEl7OV4XiDlWoyNGISNat7rKuQOkvXRw0QUcbxF0kN3pxogTndSYrGk5GX9XPezu0DkwAv6DAM
8KP+YNj80+JCrzhGduWaItJDneVp7O0FMTYn08b7CTfZzT8OsOmT7AfjxPRnjSYkq24j+ognOd/V
dtVFKZ+4b1ON+zVi1i+PdI/DUPTWKdaN5l1PUEqXRWZBKr3iru2MK6xuf87D/OVgStwZQ+7Po3vi
atpoxYi75CpZizCulHnRB7t9Irph+/ZypzwkusCqsCG3B5uW4xXycAyP2JV5b7vT2re3XsXPwQj5
t9UYd3XhqhsyY5uTYMz/JAqzO2rKPIp1YcDVZR9k5d7rqnlitPQHE8Qztp4nBno/qTkZMN6SYAjV
zrcmuRgBj7F127u6cZik1MOkEKoNhK6TlWhCNO4gRXtuCw2LQrIgDSaWDp0+PCxyJlIVIbzY6BAm
yHA01yIL6jUG2ADWuV9yWqE60dTBdQtyp7qTngMh4CMkMWq0u1cpbWSydbOPFmEIp6RIqmM/Dl+2
VmoHIorTh34j6GERPP+gNfFB5cTLG0bcB4ss17BtLHkAt4qZvK0GP3RlUCa5b5kB+msYGGlLk2W/
5D8U/kCHKHeV3c83K9jrnIl7VU7WHpm6xajblL9xcgJVeB0+FJvqvcJ3tqtjNtsbIw2708ioQyM8
rzl7i4lHYSMuJPUOKTgEVfy9TWW+K61uCAuVExxHqpuegMR1MKG4qck70UcjUiV/h5ZJX1vPDRdV
xPRdvl2b8p1ZtRcvNdq7tqpdHyLRCjHOP9OvxIGkj47ytXpfFs8L0VvmE356mLhqM28KyL5vrcfl
vZsdj/+56lAlM+GQ8EKQCGr+sKcEN0Nu5omH0JXTWZ+Bq+jljoQrWBvkgTdzlXORnlzGYIA0vq0z
8wCbZWQtQFD369LqAS2MvPDTRmKAH1DE64XTajwiqgLUe8bH0NhUPWhUxsVF+D7AxieBu2YzJ1dD
kqRJpl+NFkyTNJmPsTnFeH9gdve8zk7UE1HhyyEdTw4kp7nLRT9yzNZlDNBsXrfpSIJdeqKMGrnc
4sSlMG9I/JlZj85bnYgPHm0r0Bze+6XDMiZaXZzoi91jatrLRW3aGvCpr8fCLnTGP7E44mIYuBRr
dbLyeyrxnzRZh0jGQ/2cMckpCAPJzOO4jfn+un6LdmDIm9tcxCsekWbctfm0+qo06I61W95BVv0B
iBM0tGisBJ28O17n4kjcGMattuXGF/0CJDWI13ao9JD5l/jYbH3jXI7NkOvpWRq47twhfSus7kw2
BJFYbb2e9Hjanih2g4lP7Rau1fMzxn0cvYIQyWULqXIr9kJXhEA58E2OGtJ9khKakUyd84brdTzB
cAxhSZv0viDGfDTmurlhxxC0pQFZ6oiwszdS99qwYY3pI8ELWgs91JFAZ3qND3BF2zyaDL9LcJiD
TpyzCEab9tDgINkNa5ox2XFK6pD5mtThl4CYu8R03u2UOYgvDRniu945dpkdS/KuL32rxj+kABod
9ova8ktZAQBlnkvUkOVkFFn5wGCtuXr0e8IFSTH0mgQLSVL6mRZ7D4O9lKecOzQYtjh7w3oWo/cx
Oy6tPg3yctV+JTxE96Wt8MdNk03KABD8txXH6xu1xIpYWjgPIKkS8yPRGOXsaNBTC6FQGlFEFL1r
wjbnZUlPSPfGxSQh4vqFJRGZkAoKtomHfQvPH0zJ0ng7ubjUSF2cI6+0iDaT1zzGtTP4nlFYh5aA
iRwcVWsfCJKKj3Y95zcGIu0HoTC37jW9zrN+i57pcO6V607XR+vY8KFg8Nc3+zJ0LUiBftVQnKr9
cN063RlUniFxQMXRMZcNTLSIb9IcNI0pZMqWEwkVd6et1nAipQTMTTqUwLkO2bcM2pGJYfMyxa35
5KYmyp7B/teGIxrgyB/Ik3yj4O4O3Lwbf1u3RFtW9m+bgTA8TEsWXpURM0vfF1GaEXrvG3v1IPWS
glKNfVjAk33Ccr3CM94MpZPXZ5rtNalBOs+QTRpPHMkSyWAzwqlMcUMlZr8YZo1BfDK+OJ45qFth
HlVNJmZZFTO1Ymm1kWNvzg1YlnFJXfaKxNNgPlWNXV8UjfQrmX8NM9m0vKBnTA7+pzS9qXlkn2x9
WN7buu9+Vx0tsjngLhhq+VkYaU/7ktf3RNLK0FuFx94uJz5T7IonOoAs5LlGQHD7dEggJE0v9Gqk
qmldeKDNPG5/TKKG8HsV2b7MzfFcb5o8ka3gPhDXJ/dGXmwHm+wM/Bc82EhzzJkkKZD4Oq2diVh/
hzey1XfzFYrneE05rlP3hsDO9KbKmDw7if5Lt7PlKHPGe4RWmpHRkr+ROf0Xrdij1AuK7dbEJmJs
NwaYUTCpxvVZfEZhaJTFI+kIZTjXpJgW8wTHOaM6MHjOI4/nFcLFs+VjO5XM2cxhRhPWYsJKAOiX
0diIWEU3nHZDnj4SwjD7s+slkcNUpggbYxK4cAYE/oaRJc4RurudPVbECCzjOO6dSgILlNDnN0s1
ts/mnPf7PHEgvW2nO6K3Zz/MTBg7FjA/ouZSSzMbDrLMWeqhtCrbbS7T9B0OjOJnKFoYyIyavkrs
NSITzSPnkGuF/tUwHxexFRWMjrY6kda0MMFrr7AYZFupeHBcxcNVy6NTJcuBxFLtmJtMAVkz2LBz
CpYoWDSveyzErD83ntj2G76nWzGU41szJeaZmMY1wN3R3zt0xQ9U991BDp4zoSz21qNZgogTbsDv
U14XAR7CAswEZN0Cq5EQ72IU8tknwWABeJIuh1EKNafE80T4lHXU24TVqmWiMx+Atot9U2827MOW
HSh3yZ4to2uz0FTWek+O0HLLJ7Q+LdWQ3lq5pwVtuyroISHsAzGN3QUTfnVQTGVWMkZH9UZ8JwD/
pon2l4Rgeic4fadh4bKwa49uHWgIYgQw4EO8JNJYbkhFTe8cJ6tfBG/5as4LZ4HdBJ2deq+pWdBh
5vM2nzevo/PCjEasHBhBVDa6+xqzCOIkRludaUbmUEmLyJ+Y8u2KWaAV2pX4nU+gdNh0PDiNNtsz
k31aBu+aQtF0Ij/ZUImnkl+FB7erX1PPVIgt2WGqZdk+9hjqFjlDaaYW/TcBrr50iixi3Nwe+15y
DwtNEKN6DdVm00nRRQmRPgcbygz3VIM30WxsFlr2r6ntJY99msHwresUuaLprvyC9c4FTApXWXZO
1A2mfkApH57WzrZAzXPHnbjkC8Z3182OzTYfW10SozWE2xz3fh+7TADn6bhouXD9nvvjpiD/EU9b
ja+ozNB0JnZq6XOxHCutFs8bCDVDwoH5a5neMPEkLtRwa/zDNcW6eJzt9GDGWMW8zVTH3GmOZmOQ
SCC7qC415fdGslIuT0lAYghEt2HsEsJ0eaWSJNuV/Tbe9kWa3TRdz3jLG5o3ERf5yzXLs/IqgnHd
vHvN7Vy7iUUC0Juj5kRVarnHGgsIuanefHPNZdyRHyfQ3Ui2AYTLIDUzLme83tqPy5iCL7iPFUrD
ljSkkOhcZOsggmJL7ZshwXFpib8PmtI0UPRml0ypct5Z6XhESy8R+E0Bd4tr4yNZJzcnA2HNM5/4
1GyF9yyFD8yMB1F3njv2nDR+Li33Ca+BvCyaYz1QJBM45vQ9MzvyM9fIpVtOdv+Le9csutQjvtOb
XIKGquwT2STfNxB+/5foefHXuHYcabZx3RyjS0N4zA6vXNk/ryRBu2P27ZrLKZvyYzu6xR+liIqD
tJTDU8oJFBUAS4HWLMaefDEN3wlgAs6okhlnJYw7U7UrhOMQ/R1/+48owH/D9/2FAfz/KZ5EZ2vO
/wkCfEq/6uUveeiEz19/y38zgML6G52mvCbSO5Kv7n/y0Amoh/RD1wR74VvULQJB/hFLov+NDHvT
0XXJlnTcDP+Uh84fxwDLdckv94g3l/Z/BAFChv0LBEizLQQcogfoSnDK9af452cJIUgXLeDBbZF4
dkdEJtaNZOUnJtDuury45CH8Za11VwZAbOQeT7bXfczt4Dza3ubswefFx0wt7USqas+uuUb2Wvwh
pSTHLaKa82Zs3oXLruxZPcaQii7fFO9whu49l/af2ZnMg6TqhQukvyCUtgmoWJAjkoUss0aLyBxi
2u+pRzfhpPeKgvtotsV5xK9GPgnpZKICtFktdmIGGAkVkpdJS+Ir4bnfDOjG93wVEMX6SpmcQgFd
CIB+T7USLbqq32Mp3QcUCuNYpvorCn/+mmhJRXlIdh9dEOPIx7yLzb23SONxqhtaq7TMSKOrQrPv
xm8OcCaDWZq94HNnKDcv2tnR+/W3MbuZ4fOXWRdZS+eMcWKmxBIFy74M716XlLeMDZT3KrkWaZ87
hEDyKb39MrY4Z1Et7ljArE84wBk+QyV1R4hKa/U5hgL04uK2cEACWi95mlIrQVyuNMo8pU+3CcvY
fSPFsO5QsdPCbPkfOX4RIgzvToh7JkY6bfJidRNX6gESaGT3WJPfZ1U77SdByMM4XKWl3lKR0Xf0
I41iA00s1+ljHbUiWD0z/VzaAZdtZrknHvU648wxfqfkIl82nAa+MQx6QDZVe6zGrruvzY5Bxqoa
yq9C6V9NOq17xj+gYbU8T4XBowdTz4gq/RiqIVRcLcGCWvhA0Kl9qKZxPrSCdpB6bo4QCmgepb90
1kgMhYQywA+OOC9jpnp47Uc8P60HHao832Ekv7eNvvx0EOKyXa7bHrZkaQFAEDj3QPVR3C8WySjS
tDMMMkTahS6jxWOXTkVOp6NPZ+mJxiZ5Sxbvck7sR3vI0puiS7ITSaF21BfX9SlpjoNoM1KiMhoW
BhQ3Y7ndpMt205tMAHGLJlxG4eo2/bl2ke0Ns8LK3/EM+bqVYkpv1xMG36glvSPFKOlXsosfxro4
dH2Mw71WQU8iUFR367unySmQaRefUt36Y3jeOY6JtiPr67gU2S8ZV/H9mAMawc4yGYXSw/uil0kg
nFk/0B8RYJqJF3PlNArIv7szyV3DyIqvkXgxkjqqbjmmhjWFYKdpSzIISExn9FRq2jaDBpsfvJ3p
0VUWQfOxB4Kj2Q2N+NAfnYIg5K2LPTZVigW203KOJdsEQK/0j7Ua5+PI3O2RwAv1Ry5e/SXyzP0e
5gahzVD9RGtEhFnC/sd7hMRzO5JSvBsw/4L0dw3EXddcDyry71C0H1gb1r5uTMcxFKjlLGqt3XtI
XQ+iSPEMSwxzgDTpgQwUPH0taUjUVKz/BoHpg6GY5xPQjPOANs4sSS1Qc0uT8QpqzTXOBMUbuZCO
PEu716lejrkyf2QM/jnnpvanWiihJ0KUUWbN9Rf7Z5xnh08imEU9nF3W4r1v1uqdZWerG8UklVh8
OnPGTzotRJ1uw92aEOXSEMWpF97vUVGKJja5un3rVIeBZd9+6mQRe3kNbdfFzXJoWc2OCoNLlSkC
OUX8SXJX5qTv94VXQWWmWWjUy0zsYOp8Fk39QURmf+p7QZWngUGYpNoUXmc/FHH/pTvFqVhLfMft
48RtgG1osFKSMXF00Y/ibVjs7VbqVvI7gQbDlC5+TUa5x+fFj52owd1rCGMYemq064khHNadX2k8
W7eGbPQ2aMau/s39yECTHRYbJ0bB8VTjWw/7WZqHcevEU894eA9Sqc/U60gJzNi0+TnunSbIxag+
bVK/I8Igp9eYqVbrTym60ZR0ZsjO1OKm2ZzkOd2S+VBmerZnINHpu793SnKW85OLMkmSxTLdjf22
7vMFqel/k3cmu5EjabZ+lUavmwXSSKORi7u4Ps+DhlBIG0KKgfNsHJ/+fl7Z1ajKi24g170JBBKp
cLlEt+E/53yHmDsI7Jo78NIIOUHXeFsvtS7FAQKquOf1xMPsxvMbh2qXmEZovVkYuHeB0u2D51Fn
x8rxsr2f+KwWPX6jhcoS61aBH+FWnecpY03H2EBkxaEYCNw+y6Z5HHKHVkACcMYGuvvoI10MqfWa
Rpn9FQBzcivFtL3FzbTNUd3zheFM6dnly9tFB3PrGw293WeLXLHJ5qA6aR3nR2F40bFUBuvaGH/C
MxqvE9vTvm666Q1pmcl04lA6wfXHM+/sxOpXNUygwMb8nVks3U/RmUzCBP5ial7h3KhdLao3rAE4
sxAa+MTE5vxihxMF130nk3tYVdlNlM28zwov+Y6EgnUxKQYeVJfC1o7z9MGYuujsE15b14yPfjiZ
jUU65r6dTqG5dmH0ow8PC9PFCZgZof9ehUF9KGZB5rAS2Rv5b7GYtQyY8ntq3hm1SJ4MA9hN7+Fr
iXysyajjjFDtXO26GijIgAD+oA9Ft5rbP7/ZIf6RkjldgNfReKAmsGZGaew9O5JLMyo3CYgl/Eoj
MU9/OlopZn1M4Hi3CusMOrlfRI0ewQBMzCbqLvSeQAkFq8KN63en0tlrOpb1sQRyC6mCzaN5pO2G
ZcnD9eHxnK/xeJkr+sHLL9hNcJdrzGMoy2CCMqvaSpVPzcKh6e1gDqk6dQkdCwvNIG9LMUO/ATMS
gQZCCghIO6syE+eGFX5bD7XPMNph6BsEjIJaqGJlqHbKwa9v5PmdiwAZsrbYmDWah0nEL1x01njV
QT/gEI3LWwY2casdY1qgvAz4J/2XqjOuA0bJU0tgGkZ4g0dvDHwTFmdXbNJgtNCAC4ab9M/zG4v6
+GCkgLHBYIK4hgeBOWIiq2rZYodl2T06yF+LIak/VVZFz9xpJDnKR5QqTlvWCWfmm7FlX++lZYq1
kWB2K6WBeNlV+UZVlAgYhW39gKqgqUxhQK/yctw6cwHUvJvrbpvibdyjilUbjKU4fXugQlxNKwRh
C4f2c9qg+y8xD/MfDEkL5sKswftgN2OfDoJ76PfiiGajbtDdo23loOQtjBQL/KKpHe8FriDcOsuU
a6bvOMGlFUYXGk3876Hr8TFNvLHaxp4Yd+x77g2mnv3ceon/5FaP+SGBniMOAH3xMLRsGddkO8be
OPMh0628IBeEkYktvpLl9L7VQqprXeXOe6SIuIU2CkAqqX3jXK7X7MnNm9KOiV7jyjWx3nRVA6i5
11Dkq7ZK7vjXPDxUdfWFUbhd16bT/2qDLHxpiPH97sxM3kOXHksQ8wNEXycWpChACywA8PlPjtnr
MyHVaNnD9VdYkVrxUbhTT6eOCwAn9ztiCOZ8jjzvgRdNMA3oLCO+g+sx29utqxlGs3ttG9Lth76u
JUQXX8MicH52iUR3hxS1D6aHWZJRz1fSmfUaQty7kdfxxvQ7e214/XmILHDCnX1xsiA8jI9FqmvB
x3aaqh4HceNBR2SgbRYt5/tgPFTJ7MBmyXtGbeA/TCsPGYZ66dYKEBkRsjgE2wzDE/BNaPNbvKLF
Q3ACPdH1bbpNg2CLYmofujogfFKkeHfjkDReYtRoM8q9j40CZmcSMp1zPr1NhFPLT/phFcaNdyhV
oF4dhumnKVTNtScKuI66mHUyDkNnWxoI1i0THcgm0VVoGhgK70nUtjjoKGqBy8aZePe12ZBOT3Fg
j1ZvbPqgrQ4UKWVPqWA6apcy2gI/cVHdtHWCeAZ1KZG4qMOcAYjJUh1wOpjon9p15P1Olsrat0Z0
rERpmzym+mO3xRhuUM7ShuM3zzHnbz6z62Y9DPWLyshjV3EHAymrk8+kFNG8sHqVPudmg0ybyibY
p41Mv8FdzVcO8+D9VBDNcFo8Eo1ojUUk8xKJ3wwUAoFXbpy+U9tIAGsKICptIJsgsZoan9HIDvHJ
wLX41kk4DjmmaFIaWX1MdeQ+j0lhLzlMOycZSfs2tXJcubGBSTzFYxpauc1WNpFIsIgOgXUHBsx6
iT63ZPe1j1D43C2AwHqPlBbxRJIs5gvgVTP3RJfCmjIEFI/09Q3SO8F/Fkx/2+YUFYEMCJZhjfCT
B6H37vmzc2u4cngkNYt2T/0UZ9wc8++LGTThoZYYvRYkCDhjZnbnsfJnWXuzxzKgjoRr95aWIop2
LI4v6yHyylOV6Xr4HY1VcHftpHdvimHOwxHjmS+mEXbtKtVFd7XNRuwAfaVYM137MLjMu7d9bWgc
NCLD/CyZUa8zf0z0MgZAcNABjuCLMmZYJ6ycCK7QMhd1lsF9rJso507gtutG6tFcx41I2os7pMXa
nqzuBmZgPD1A1h7Lng2NTk9ZeHQCfop8H4Hi5+NhW4Elgtm9cuaDn3Pt0g8+5KpuI5IiTWD3QCti
n+vN3GGAJ7FRmeveTpW3SqLIxg3H5YMF2U5cKEo52/S2cQ25jtvEsdGvoWvHiBQ/+UtnLUrP1d87
R+f7vqm7DaAmfUrsNNtUVZO8mZ1RrkyDHAnp9gROgcuFxImb7GKJ8KPl0rbs46xeGvx1zxXfXXF8
bXfh0AxPpSrLnIudo14cM8p+RqRWrmnGo11nE91iNbDJC+Jt+oifk+ormZPfHVTrnV1UPxhrVs+j
nf6G3hQzb7f4iVHYvQ5norv2aBtb3QkXDUpne8wnxsJjenKLfR7VAYRaJ4LyBVM4ucAutpN62RSx
cYHfxynFmTBRjwCQf6q0S54IZRnX0U8HDGtAYRe2gezBoW/cepMpTp72aAUATXd+tMUwYO/KK8Cy
R1Q5QOU0PWuCZ8RpPoGj/RbSGHt34EA/Y+N77f3kVyX7cjsYPGGLzhHy4I1zidZcFXcoUGGxKj0n
fgKxMuQ0KkzpgXug3EfmhDCUc8m4FW5qb2x7uFGxtyLYdFdRSKoAHuXeoje3QmIM1JXxvWpWefgA
5rVuJ+8Fn/t4oXNsFQtiUr/d+CGPpKEwr31RplxxU1Z9c6r812jQEw0AwVheJ2J3WPVYejGbvQ+2
Ek+F8JOneZyjHewPP1kAruf/tk2LGo6knXhbfk2Uu7LSfK/dHn5OMRnZdxdyyibxZPxZVo7bM1oC
m+PLHjk0hUT0XvdVQh5hqDoOVrITuBH7CC/a4EeY2HJOBEoE9jvaEG0FJR/lg6gi51vpcoCr/Mz8
HCEVnSm5yNJtVz1yCFMbZcyV+RZnBlpkiKboRj9aQ/7NbcJnQUhw7dqTzZg7tH8EpHG3YYK5TE3h
prbGOV35wpwyBj6dsbQ6D1m0bP2D39QPrADpjxowDKBKMgceJ89NnyfcJQ1QKqhMUIRD0zUeJ1UH
CIcyzr2HuXWk8yXdT/kc360epnos84ic2gAwdSpADXRKcfFWhj6XtrZ3dWTxi4ji/jii5D+yvf7V
sSNxqqAbLbwaHzMzMnfBREMdS1G57x4FW4ygI5dCjRHi+zo0ZX4Ip4ceq0wJ8cCXwAQQoL3fHdLQ
zZNZdpsaPS9NZWYvgOBxRcoBNMM8/cANPnCNJYUWJpUNxjQNnskIVUSgCDgGeaaZOmqDki9chVUW
RFvpFv6TmafBdsZWv9Btai+4coTXqJyeosm8FxRXtTMUEfwqVwNO6XdbeOYNf5zeela0j5rA3Iax
fZVYARFLc+MHjmfnlHLV8fj8cBLx+Dgi7Z4VkJHNlIw5NwPr8ZjH+V0N+p6CE1lmvnEyZa+A51CN
JFP7DSXkVwE14w4mzCRBKaZNgYvx4eYl9NPGT77Ls+ODf9lA4uEeLoGlQuHp6cwbCnf+7sBHPPW4
7S5tM4tbTqHyr2JsgeppeCEXBgEZaMQ8f6Z9A2VyjmZxKVtsFiwCbFUTKDTdNN2TIyvrs8DDfHQ8
J9w4nDHY2GugTLir+5M5za8OSli1oBLWC1cRXYzH8rEODhEP8VKGYfqrExJXOGtEwu8K5rpVIZBx
ZCDsFTvf7LnyMUvEGSaHcqj7F+oI2u8Fl/on+P/eEUeX/zqabNHLGvjd95KSiSNCb0GPja9+4KAY
bozN/RXl60ymw8oe6BnExhRe6PkhlVUU7NhWK2vzRzXU4mx42YtLpHAROJZ+o0sej2FSp+pXN7gl
xYbRaEzb1LEGjD64sVm/MxgzMyGhk9QTIZio5nCHdjqwv+BtdolEGiw5hLbhwTLGavKz76UoxkEh
/+hj/98snVjug3H+3+MT/m/BEfhf4Al//4J/6Cb+39g7TIm8BoZBgV//BzsBRYUeWOkiV/hADP9L
NbHhI0A0II9qSdDtpo0I858wd6AKQAZ9n6puH6GFXfcvqSak3P6kmrDGodzwD4LXtU31oDT8s2rC
ND6a4oHhnk8yAGI0i1nf5BdrMhKG0KVmVijxSywr7NCwT1nWV8SLumVWBMEOD+vwY6oDK1rlJiSC
hTBr4xYLSJh+mfAEFuyAKxgINpuZNyZ82dC+zBY0RGwlKfk6BYuE04RpqxUfIEwVtRsnexygGfPx
JvqAiph9DKSa3pG6NyQ26jMGvJYkKia5SNkVflnQyXhoObH0pFUODijPmjB7PuHXpPBVRrM6pYBV
972JqR4gWnn0iTBh+g7GZzjB2Yk9x9nMIrafY+aVAX5GayCXyOCLEDg+OLyGZNc8amRIcO+bnBJF
IxfmUfve/D6XPnbWmrqMjgL1OAA6taaaSnDDcJ+Ujbkxp6/sw3RTopjARK1VBfn/MGU9DS+uisSn
x33aAftZEvc3m5ySxarZ9mFeP0FkCdb80JNdNcgzHg5cNFGZ34nuNjv2Rn/HjzmdF95MPm6h5shw
UV0eXUe4ACFTMALXqd8ijQgOq3YxaG4DU7tLs1q8Jx7yDeSC6KOu2GIWAPLDK/YukJ85zmbog5Vz
DTVtGL7d/5RMCo9YwtvnoTbCA/O7FDsa5cAnSWXtO229zrAq7S47Zymenqz1oXFw+8FRn2AGACxB
ky2C+iocMXBkCfxu4PtusZz8CDmhhSJLnLe1yalNo9RsISI+2QapvGWZO+l7HqHJ+LPp8UdVHLWb
zKtCRdWRCCSy9eC707aZzAPQgvRXjqR+HpN2OPfKDX96WEGvSG4unSjCwLqeMASSYfRcqjGY6e4S
yTUDZLETrZuvVNXGoLoK6kd7Y1jBzDb50YeYFGdHb2A3J8uxqJ0PPgbslcxAMS02RYWRzuaXxEyl
31FL+DbM0KSrh9U/k6T/gmJlB1G9E8gNT4IzwHVQFWhIXOv7sAdTXTemgOof/ob75R4qT+OfHdPh
iTnTWz65r6EmJKhH77WPST2wEQznquDeFzkXcqz2ruGov1N5cGwTKs5mYk+lksNed7k+2xA3FsJt
CM1w736LmtRZGEHGAD3X0YkSQpiRMVfo2uVaEUFtajGhgaR0Ga4H3brokq++beKHH/inrwzc67bR
LAZZ/Zr8nPCzmsFlDA7Fb5l+gh5SHsD8tHugUPfK9kesC5lxykKSnnaGrwuUVsjiwjlmW9XpcNG9
ps64crCKxWAAkwUb+bRgsmF/eiqxPrxwHL5LblEY8TMQGhXMpy1zHO/ip0H+RmUV9WYqoCJm4Zge
XcJJT4R4CsO3GQvXIfC5QvlBCmtCM984UDxV351B1Euoh+Y2wLizmqbMIlqK+vsUPEZA4AvMdOU4
pb/MR98mQ6Pd3WQ1zlkTfPslrVzsW9Lwz2PtP0xojrF1tfUu6dzFQEnIszN41qOOfb0d6gZsswGK
FRO8vzZnvEsxJqqtKGNukoYZpVc0KgxLXcf8OBLvpPBZwsIQtCOZv4OcbIs4lZG8ZDJ64ezc8ahT
uzepDLsmQs+uqXu1TFsI1wGYqLtDLe/3GEAeScUheKkNh4xIMva0f81VvyiDNDyNTERXRluJZT21
7etY2PjOYoNruU6yPfLjQBMjypxL09talS7L4ujV35RhP26/9C8dRhAkRIJ8vEKg6TYIYXLTORI/
eOgcoar33+BaQX+kfAFKZh1kZyh2Fkw6zsfbzJutj6lVLgJQMaQLtPj5rEYlrjnwxs0DFXfTJf2N
FNxYN8MsU3rhNOPNqGBptSTuGQmQnTOQXLRFpMgboN2wQA/ZMhuHb0Ulmd2mLf5wPROPzd1kZdFg
ai0MPWAyRDBYGnUstxA2GX2O4xHNgp4j+zNXcbkUtbXz5nBDlGopEqdF0WKGkHbt3ag8h2aNqhv3
ahzra+LUwZNg1EEzlaa/EIPjx2gHzX5sW3cP5t58khih9sFjTG4kHSbWEK7VWJJ+SoyfRZzXK5tu
6YXbhcRAMTgs0Wanu4mdaUWFm9msCmp/0JDKobs15cQVjyxBh6yKQyHqMB3EHoSdDOLNli2BjkB8
xJSTBlX2My3kHdD20YlmiXNLiSNyhPVNFR9Rnq1HI1R8S1JFjKLMX9AsiNtN+e9BMmwkFH0buPSg
KwSndiLjZYKgoAHqCclr+O5NlsZfCa/jYe7c6N7ckpVmfppVjNFFuws6RhbgWlbQh51n7m3RdQBj
uezphlrmNrecPOO+nsqJwwKiDibtxP5VW8WPWRD70XPzIzNtl6ClH50bpJlNxjpEbzLQlghGwCbv
HrmZwHC5zhuob3HHgSMYvfIMJS2+dJMvv8ZGh/CLQutkNXP4PXRmb4uaWzwNbkVM0gJai43Qgp4k
4lzd8bLZ65Hrb7RAJoaXBulRbNwG4hjWcAW2BC4KLViB3jtWUy1HbYAY7mpjJeuK+WzcJ3ucj1jf
GeXXqyEpDK4UuKdedGnN4RZZyHuTES6bVUFiMuFGmkAPMcAcPSPqopA3gdhqtkTM0eSDqcsetjC0
5Qb+vHWflQbBLLvS3rlZBCmgtrz3CE/CTGyHjbT9OQvX3XRBygNmGJjFKCK6Bi1zOwzHPDZZER27
h+OyG+J6KQY7OhtGpk4j0VkC6131I0GBOuYUZtxVCM90MVIetcnALnHvbL0T11njWZGHfka0no6B
IYgzpVjHA4poihnGH4O8paOQ3TNI4gVUUmEEbyYRybJSjB4SBmhA7ZNVlvDpnRXbzWJC5KLNapFj
O/viMDByUmN69LjxXlHwBLWDMRiThY1R92yqKriFAKku2nL0D+gSFNAyEmFa0yUvqTNUByTM6JKn
MR2oLpxbho3xl2dMcusGpnEYiaN/tkQOd26Kc3qOqvHIqmXtPdoziY0MZfZqjRk3WRep4TYUTrpL
O2b2DwDmFbYn9kWOFgtPN+oaET2lqjFCp5mxA68dT2dbszFhI0kj25iF1fBIDsm6oEN1TzqSZzeF
fAyV1yf+yYZnjJSkDTiaqHZV0OykrH8ZeAXo6/QT50gXC1yMlE2Aoj7Q4n4VRfOGcnQsA/XorSvR
T+tJCM8gkF8Vay+L/Kd0bEH1zZ1+nSAKXyhcMS+A6YunOiRR5rCEQiJwcydeVVNu7IJhtDfEPaNL
S5dcQqaqbb4hnM3wXaRD5JgWACKumYnUgERvdEdryIunaXDEwU8NOigzUJSHhDTmF2unv9GMs86g
ju2NX1g8JZb2iSNGX49/7cFV1ZvYn8djpi0ZLoE6sP5OEnD80hBoldTtDlBVdHn0MtO4+V7RPs0F
sPOaw2i4oqw83zo2IagcEIS9dQ3rox84QjZzF36asNPXTmORkQkYCd19pcnatG2rTyHf0TcuzQ5B
hTi4yREpHJuNBwo8UYhhs3Q/bYLlFwIu9k5xbENVhPbUEU2MOXM0MSfoNt75MqVgcwjLVz91W6yd
TXsifR2hSNToIbyTg2bq+JY/DlFgjoql23nttYBps6LrCCOSkVbPfjSTX6CZka7kKivTY0fpynOT
OB6znTre2a2Rf8ew1R7YjsPz6MUcSmmZPw9A9Ff+pOq3qvBeEqKfb8R0kWqq7kfZaX6psJTCQ9OZ
4W9SJ+qbM2C0MZxmfq248WNQSO0zXAsyaLT5bak4mU/klYnCgzvdTNK+13WdTKsk8KdVxwn52Es3
vmOQt/fQKpFLmYLCsXHxrNHxWH8p7adYzydhv2GpmilMgAq07FXU8wHkseO1i4FWJkJ1ZZXVp9GV
0IE71k+4xVVvwrJV2oA+0ZPDKNLQ+7IlOXBumCZjZ0bfHzpqk7UvUCJynlL4fKZMX7VlwNGiHeJA
aYD6UJaGR1k2vb2WvsA4nrWWd2F6Mx0eZTonOfbVpSQaudStGdBLlUThqaXE6aTsLDykVgCarQ3t
nUd/zrnRmfFJwaB1AnCZvoxDCSe/JhSP9UHPTI6M6GfEu+F2QLsfkGHfPMkQEkE7+CJcapgn12aY
2UaBug5Xr1DBtsnF/Az7XP6Mwo5JH/zVTcy2tJ0z2MsqQQCposR9I6apWkZ9bbs1MVCilwXzF+Oj
GMcG8QWK4wmHTM0jgVlxjy0W5McwQ7HCkDegN+U3O3cEOCwcYNXV4zXzGh/URhytYu2FF9kNwzqa
E5JtobAvdEwboF5Sd2MOIQHdWke0V1FGJQmZ1e7eigCAMOsDfaZm45P8L4PFQKtdb4FAXsUlrSWy
HsEuUQ+znhJ7fsUVYD5FBvflLqdWsDda95jZdX0Ab+C8DTSQ7IwcSrMINQ8/QQSq3nN33AhmDRk9
V4wShvWckmvs413lHmTYddeKLNdXHuphGzsPjHbjOKcxY2I80aj5UJo2g5lcEkGpQO25Amt3fpUu
ojO5kumTsnLWaRpjmosXJM49njRXubjI3osJEAHtG4ImTUx9JJ/qhEqAwd/Pxbz1KfZCyOTWaVYT
TOxSPs2Wf6kfV5Uq6qozn5VPpsf+bghp7U4Sw1s1lk1PrV1CjrGmwSV0QaWFSUXUEjufe4BZJ1dN
Pn74Kv2SBWz/RgbmxU+gxoV88DaFQxMcC6Jfrg09v5a+mDel3RRbCmYsFqzHLDUcxwO98dnBd0PA
fr0/EcF70KOHBodgOgdHr3HTC+W71r5z/Hrn9czq12ZRiKfSMfhcYa0knNPLnwYm7Xs1BOPl0QVD
y/OM/tUG4yYLIP/A0yTqmSIO7OuBaDmWMQs2GcZ+xyyLG/d1fmIW6ei6cTGLD53a5KDczrLBNwLf
CWaEheGIajVKjzm6LhlFbY0YnohMi3BNfhx4DhnFVUmKbaMA0h2R8u2j6QXRtckxxQ2JW6ydtjTJ
zlT0mQ5Ou46pan/hihxxrKgb46AgyC+x9wwfpZhpffA53h0L8jvesspLTtTcGq3dCEXYWQlH2aco
AjNf5jZQyIQSpV1qu+X3KZ5wuRfcajh90eO+LG0n5SCjZfxlJ2PEEV2CmwQHH74YshJPtKsRUKqs
zHo3Vdm8k0EnURuDGFkMsLhP3dCZn51y5lsauybOl7R7xjSVro3Ysg62OfknOVPV1UH2NyHhLyye
4TV+GTSQLqU/N+c3y3cBKpKTyRRUH7j4su1U6WLRSVdtq6J9llNfbHSAvVjJKLu6zQRGoW3y31E0
Jjc6jLmWT6KtYaepRK9mUlAc/4hGLIm75wcx8PmZQ9JkaeaSz2iM1N32WWG/Ohg5QUvM7ryvqBQ+
0BOVkBAOqmFLuqH6knZuPctoXClH9Pc8nsQxQSJ+zn0caMuxtD2JoJ/qLy8xq43wpDyABTMHDprw
kAr4cofOdKtr7ifdigSNv0nyMAOqIQImS7hNDnPfVNtK4wFVgcOFKjHrLQgSzbU1g0rEOe/FCNru
Bkcz+6IKnmt6qYDHVyr+prSIDq0XpCc0T2vLnK/eToxcj1Q8dwQ1HPyLhPFZ+pDkCyuDSI0VeyXQ
RJd2SSx2tGW4HsN+AkZX5Rd0Gr0svfnoJ9r/MZPqXVVjgMua8o99CA/20cykd4BfonNlCZLKxEE5
BbLP6t6l+0VIjEK4Ule12dYbzfjvOGFp30PNORoZcXxr1B0hQACyK5yJ3QvYInl1nLaAr1X/VALS
F7C6ftvhvlGLWBIGYYQyL3Jt29B4ILKZJFhqVio/+arq0CEMwxoAPpyM6YDtK8SZtVF4CMxlqqkR
fnA2QsmHBVeQhPa5IM8L0NsY5viajHTMQHe1d9j2jP0IAQxnlO+Fz5Zh+4eR+O0JXwlSKsy7fcgf
7sqJnBJEQNecMq8LP+imBqE5VkrusHZ7F6D9YhNzAOrgSEz43wOn+za3OKH7OBruPsCt22xP8qDN
qLm1Yd5dRNgDtQRoQ2jpoUL/9ipIOnTSxhsI6OI3igykB8rY6g8rCvZISI9LDzQovcIdW1zmzLO2
Ztg/+JxVNW2ZIWakjor4WlD+sZCCIJ3zmOYmHbCYOQTm33ego5hgBBN/j9NXd4RNRt9FEGWPw0m7
9VkL2YOD8IfvmAV7sEEyG5q8s4EVki37vmmeZi8nGj8LQOIFg9LfZIgmgu6zmdPFFo3fUz4cl6TN
weRao4OxMWqqmzNodcS9XRMPJi4FYYkb8RvjbC4ug1I7ZFsLPngVNu/MA3wE8gZA7JDKCk9J3jd0
H4P0fuFemV981ej3EJLqG5EATKoZg+GsG7t6gVcnu+N5to5ad9mnH8a4WwzPp2cMdfaDWHJ9bzG/
ri0nMb8C+qqZ56f5p+247K5UDy2izO8WIeRF2jliP7hP3HU/mY8Nh7QR+Bzch5En4oxSBTUHk5wq
GIy147CDvmOeM2kHp4TjBZxLsJQXnwJnRmC2/C16RRTSLUz/mw9n85LFOv1KI9u5uVDKwQcAvStc
0H21usZd6G/nhsGvTtsDZNdoJUQMGU/AJ6NFy1mLMWT/N373lq6/2YqLh84QQIHH3EwQs1cvKaYT
aFYHuB3+UDzT1griJ1nDqeSeQFRvpnXJY943W8G1dJ3uhPOyAgSKirvq7SHazlSqzYtu4CyYVqbG
2uALLJ6MqoZrmDYhRppJf49c4AyGVUyfgfaGLeNTcXYzVMSNIAN263Gmv9LGDoyFICoz8rKtjlM/
445Gd1mOAydLbPYMUzlxP1m1YI2yhw7OomVy3i094nxm7YXLlmnAqyEH7x6hzWxNJ6yfROGB3yxL
+wQHpuR0JtK3oIpTiSZRpZ/IjvpbUdMvivfTSVaNEuWxyRN7UwVIzk6gg3XS1c76YfFIFsQ7aEKb
svEwFBAqEE8F19cZraJtZ8n+O7nHwaXTapEVcwu4zw6mlRXIBPuE7C5YX901Xtkm3MeJ6F4tK9FX
dpYGCQeCyUA+h2YmmWBl9yo/J7WTWN8h37dLKPrZl4cVuV3Lfg7GNw4b8ocVCX0I5tF7KxtLTjtY
/nwXkYMxHlRM1DPLwkYJrUfo8I3agO6APhp3KzE38knBJbqMmXKPqSm8L6WiGoNIHLtHxAGf25+h
L9VUBc4uT3P/CxwPrj4vCi5s3cA4bRMj3tjAbpgBMLu5zQSs9o2zUIaHXWXS7w5BRj5IMrpLRxoA
qYdHg0cuYzL55kT5KVXwzqIkuMIFRBeXLHGJYfjktpdTThFyMALAkWVxTIZJ7Cyq4XddG3e7YLIx
JT1wKfKR8o44jBHXGapmZEZpddypsBmbmw4PD+L+qPo3qQSclLIiDz2ZBTB0KguYUs3xOvR0fR1k
FP7Ki4yZk5zG+S1N8aAiFTCqh5K29Is2YvudyEhKRrJWJYMPAh3FDgJDeExDLO2wM3x7oTxBpIRb
dZ6vjKTnQ+x4WAsIv2rKDzi/Lgc/zx9ewPYp4UH8MURJt4MmCXYtpxsTW+DU31J/To5OqSxuFVlE
906fMtC1Btu36JSrCZnmnn/ucowkJWM6ktmcOCE9Q510vfI5APn53Udj2HpomiNpScc9pYCJXnrG
u3jfeO9Xrw2Ny2MFOpKIibxVxhYAy7Gtl2GpY0x2hKRzgongBQbGh7w90tGxHG4Dnjdi4XSgrBks
NSvLbd31SE5rhcsCNJ9kLbuxXtvfFaIvZpW8W2UxtQg4y8xDw9jBXASVzRyw8sSrzVhgx5xbrLLJ
qt5i6KWn2RHeIU4cAHgKM+5jb8NKYmNhfc5McvwjxSAcpnvr3RbzG7FcDNHekkvyeIxa2zrFwFFp
VaX6CmZorFBzSPz8h19WVhuKTJ3FKB8eD8vA7iPSlw7/RPVHpvN/tf6P4P4/NrtvO2rdx/jfPqLH
X/7FCfDHl/7DCiD+ZkrfsZRijE9NgfdfVgDT+ZsjsQdwDCSZYD/Clf8ZoRQudfAS3coxLcfzheSL
/mEGMP/mIdxzjPhHL8NfMQO4f3ICuBIpB4+CjefAwa3AO/5nJwAlCsA00ozwsCSRwkhC25+mJbYI
6f9kjriV2QQQ9d+KLgdcTRfk//n3Pwc1//5CrqQv4qHr296fXsikYyDnFjsd2mn+FLJ47o3s7sGZ
XQxaAmQnq/w/v+CfPQ5/f0ElyZ9aQgrEw399Z0o0Ugic/uAtosc0iuDaz8lJ/sgMk/cNf1ES9P+9
rT9nmV28HcKWEKVwVBA/ffx8f3w+xUXIz8D6D+SWIAbGbR0ycn39w2+ENPVX3wgvof5I05oWD8O/
vsTIb6gMUTMObiKorAWUkOac+t7/+qv4StFKKHi2cJr866tQr5Q/MrbmIXesD+JPl8Rkd7XH8a+/
G0zGgpfh7oJM/6fnIIm1JYJsng5qeA5AAXNXpcTm+19+M45v/z/SzmM5ciRLgF8EM0RAxjW1YFKz
yKoLjCwBrTW+fh0za9vFbC7Tuvowh7GyZiSAkC/ecwccLSn0hHSo3j9MjoQkNTM6m1PKddqTsm+s
6kuf/u9Dh3Rpk5QcKtlJFtbPGnEKwf7XKXEmFiBAip9U0C6Czl5Ru3HhnV1oSZy9M4obQpkYvDMz
/WnXJhGXLxYk5E4m+8/f2we9GZ8Kp2nhzhOTyazze29ukjRyXbZ4Bza5y7TfgXi4MCo/bMHVSW5x
lHTseYb9vYXMo4qBkuqRNJ7vpovV3VL/soUzukA0V34BSRhhTj+X+Wssrz9/R3+fV+Z51yWpy5S4
5Yyzzy4rOJZIqaaDxUF39H5ocbymgvXzRuYX/d/JZv+DudNlWvm9kfNpuUonCjb8kapbr1vpvbW0
4wNXBYtYnbDcrstQW33e4IdPZUhDGfRkss/Ohn+EM83PJ54KpvE1hOKbOkeCHYoLz/VhM9AEdGZL
FhxhvP/8kc21sAgNZplR3TThfJEKQK3Nh/zCkPm4Ids0WXEc4bhnDalKpW1pZXwlgYB5cFKySikx
ldwZf/7ixKWWzt6cW3K/5ZUec03iRF/GnLhvUVviBcZo/Y070InsITZiUKG9flentjqiU28PBEIH
ih9SsLTp/DuRAOMHIh8sffr8B34weZAAqFz8QWomLpyNB1sbocYISz9E1PjY3dKbBLmkW/JJLgy8
j1/EXw2drVPA941KpDVdyIhOuZNB3qZOVQUXutCHz2MbBp+V4Ue93fsupHH5UmfQbA8j0Oox9Ind
U9mdUHXe/tcK9v+u7R8+0G8tzb/kt7Ud4pptckTmzU1EE0ZQR8i7gyn48fkHutTMGcICwJpnUJSl
H6TerzmMw3vzsPPcfN7K3A3/NqM4BlkGuguX0jh7bR4IC6JbHrly3roJ8kXndReG3KUWzl6XITvZ
+tyJHczsl5Zx5XHhw1/6+2fvyRDK5nTIh89tKANkEFyadD/8EL+9orPVb/JR7BDJFYeUK6hBvtlx
CGHuny+xlv5bI2fLR5J0baMXfAduOhcKyCakws+/9IePofQ5t9xiR++cvSdyvkODnCr9EJI/ZCfU
5vbczmu7f9fK2ctqAZ0bvkFOaw+9N9XwrNTHKGw3n7fy4Tf/7VnO3hYPmQn0gowN7VkHFTLj0/9V
C+fnElJmK3L1aGEIMSenRbqT8fjr8zY+/iLmnHJNKb97PgVn0u47l+r7g+sjH+p+JoUgY9e78K7m
8fW3Ea7+auVs/jVJjK60mlZCt9kG3S36zSWFaKskdv7onf3V0tniGitPFClHvIOd/iqjn6HdXFhK
Lj3K3C1+m3mJ4iDdJOh2aNNtFmiLoiSa5C2Ff/h3H+ZsUhziws4Ag4mD3gly4Ovg5A8+5N7Y3X7e
0KUHmv/9tweiip6aLGp0DpqQuwEHBLTSRnvu2dJ93tA8uD/rBGeD30W5yovjzSW2ucwC8vbJUrKA
jWdDtbfS+89b+7hjU0nCRt6QUj97LDvllrydWCEHw11XDuUxrfda++2FuebjWeCvZs4eytK4GEwU
u0YCWdsqqx6zPr/7/EkuNXE2nUWIh2BHaEya4s4YbjkGXfgwl17V2UyW1GiNRn9+VbjUwrx5JCq5
Aa6x/vw5PmoG6DBlJ2BPXXW+zItChxsbsIaNpE+I8Bnlw8Hsf/y7Rs4+e6z8KeQOn4hEjNjC/Vqp
B0Xl1R80IoQpdUe5lm2ffZGgCdHzliyUBnniVeOujfl6hKuWz5v5aGQCcyCp1DZxmZ4HcHrH02eq
ynRwXHWo+7FmUZ6KDSQskm7aSq0+b+6j8SkMVmUJGo3S1LNXx9+ukkJjuSlIYCm/zBVqmbrlqlel
04Un+7Ar/NbU2aiJcr+19MGdDimUAqNO780G2j2s1c+f6OMX+NcTnX0nw/cK3i6D01PFoYSig/h0
MRffT7B1/l1TZ2OIYuu4z0KLJ6rzpRuD+URbIIdlPl3qfBceyj4LU3iZzsGlZ7SW+jYqZ/Q7tdUx
qQ3D5vNH+rA/mDMjz7IR9p5vPyofhVVPLOBQAydDp9Pm1GDoNwMJDZPzB5ELAXiP0jNCL1KdfamO
5B3PiObDt5CrvtOXsE5XbfsvWzn7SKmF1I/IHxtcI1jCaHiJSpStgbrQ7T7s3f/3MEQU3q+okKVG
V1V8ocB+M8vXpvwukj84cADHcHSilILKPPm+CSgvWt7DTgerES76cUtx24UO/dGq83sLZxup3nQQ
KQS8qzj12KaTFOo/f96/LrUw//tvGw9bb6ALRhzKQEYABTbZCzx93sLHH+KvtzT/+28tgCA3ua7g
LZl1+m2UgD/s9EaG1frzZj58EGom6bimEsR23zczGGVBRhFrTi2+6cl9YvUXvoWYu//Z1olrEIny
mqrFOWDyvoWshsw+JWwBkqvoa3Fb/GAtcN4oMN7bN5TOIxGkEvyF0w7V9mR/3n7+fB/FkWiegDKw
DEkM/uxLkX8dDaNG8/Lg79rr/Bt5G+ats5zW7rFsF6j5bigovzD9/I3FOt9fIMgjksKxhDnorFWl
Jhel39zqlurjkgPDYtjJPcolUuVuAaN8++XsLzzpPG7OXjRBc0O3iAODCJ3LbH/vMbYR9jBQRnJ0
H1puUStgNQvn2IODAVxEjI5j3n358CeNEviYL2oMrrzOHzQFBNFMhIUxl2SI3o7Ts3s7Xc8cHIqT
SDz42V/YUn70RYmmcznAtoI7KPcs8lYbU9ilkmh6e+heIvVkXcV3w84/BV8qlwTzBTkT8Q8K+L9e
eNR51jh7v5bO6Z93q3MHcr54kbhaJzgUxwP1C/61cZWurefgof2evJb76Fg9Xeq6Hw1NLr+oyiTm
YBCxf/89i6nF+6hxEeIQy3DEsNTSC5eHH80xhItx1+rKUaRyv28h182pIYWdhT8NtnghNukot3Z7
qWd+9CB8LHbPgGl11zibY4wYSIreV9OB5A3jxTdG0EwQfP7g0Mn+j/elM+QM/WyegdyRD9zrT4cI
C4tlwR5CzluVF47QH70yk7w+yLjc20Hpff/KqpEbo4CEjwPJNbtWr98kJXShgVXk89720TuzZ26Q
TlgLFc7ZOhxZ7pBKyQTSO1REhSZ2II6c0x88zfzHLWrjlcMwfv80Y+XVY+qzdSlhhlkVZajlPqd0
9vNn+eiduZKbeMV+lY5w9ixUycHAzHmWeDTQ8+rLNC12ilqbz5v54JXZgotw5XA7abnnt5OF23pU
qEleWZjsQLo84tC4/7yJ+X2cTQG/N+GcPYlP7iUaB46Bk4u8nryeTPWbMe22Tv7Ph6bNplIwswru
c84vWohXI7/WeWcOssGU4pGmWJfG2x88zm+NnHVmB8xVMUcJD2X00OE7a70lxCBgWxe62QevDbcK
LDyu30y25GdDc64wnHxOhAd7vJkzyhL7qBtv9R8Emt81czZhCq0UTVzxzqK8u2XL9Iv56LqNgAv/
49f2ezvnCwHrAKVxFVszFyyO6AaqRpL0W2tNDyLQvnze1vybz3ocbc2XumQrCHG+ewqkLrOMCeLQ
Jr8g5881rYusfcg6eCZ5iljsZSys1edtfvi53P/sXMjRtM7DT42XZFXT8HxZQFp0YmyD4oeDLtny
8gstfXBMmzPX5j3Sf1o627Kg7LONRGcbHSaQAKrC3Hstlg0KFpDtBCtHV/98AL9r8KwnytwXXTX3
xLJLF2Wjr5IqXVWIx5B1XjjmfDDrKQvaCRsjy+Egeja4REHQEG2NDkULIhn5JZkGyByd3D//WKQ5
kbVERg7yQPl+Cp9AyP53DIeo5JIUR4IgV8KjLDi6MIrnH3zeFS1qXqk4dfhk51kMHcnItRjnyFGo
bwgkbxLSmP/gYTh0ugb5TLYSZ/0hcSZ4iBXrUUM1QVTpJ0/hlXlAPveP7yDJzRIGF53CdUz3/FRQ
9cngeQHPkoriNunIp7ZyWCHtP+5uij5AmhE3xIbtmmdb1TxUCD5i+nc+7nploeMLF6r6jnjtwkD6
27exKW9gFzdfSZOcYxjve0GSQcJ1Qb8cZFcfvSm/D+Lwx+ffZh4a7z4/TYA0FCzhrIF/W16BEkPr
n30YBkrqDTn//QrvSLtyJiO8YT9evULeIBMd1dZwYTF8/3QcKtjNYeYD7MMdK2v7WbcIqm6ktlO3
Dlwcv5JLSolAsPv86d7Pef/bBE9I+MYg6n5+/d3Y4B9qT1gHM9JeOgGCUHr7hsQ9MNWft/T+Pc4t
EaXRyT6cc85Icjpbpeyw8XFWe9Oh1CJ7FXjhSZtsF121v3e0Hh5mKZ7q6NI5/z8P8Nfn+2+zLL5M
R4CODIqN3/cQW/QKoJ2CJpxXLyNU/SVojlOstHRJWQUGLc3/BbX1NMXtIVDJFb+wWMiaNOA+x18N
3+YFNi7HOgGmwBmddmvJpF4ETaNdlVPbH7oeNERiCTQBk/2cDEO6qrs+vvCd/t4VSA2ySadhtzpP
Emcjqohryuu5XTyUUjuUAcz6ZPyTJhxJcovNNt91zz6QB3zaS5zSOmCTvfPLYoV37efnfeD92jB/
DJcsJ5dF3bBsNsZnHZpasdqn3N06OKO2AqIULMpSLGNPXph/qE2ft6TvvztzHGc7+rSSPMxZUxb/
qld+CMUculzbF8d4tnh6HYqyRefk+nUrDeO6j5V1U495+qsWGdoKnXrl3vbRjYWtWtahllD1qhv3
bANwavhwEpYAXSk2Tc0qurVUmN4bOOL2gP5im+R0gCd1jZg6F8FwnVpOGa18P7duYs2jUNcsuq+k
gUVXRRUj3yknkIAOLoOnRq/146AabOWhDSNSQjY0yjSG9uvbK9zJzYtwB2ONCqRdddaAAlq3w/6I
V2GCn5yG1xmUP+gKtXXVq8Z7tgbn+yBC7a7JybnThIquYqUG8mfC8YGqcIMKaxLNQp1CqiZPgq1R
ymCpd1A4xjHoT4OG3nFKClj3ikR/4bwGDsVbrueHm5qiiwWgrYFMfZwFJpl9hriGSpdep35crid/
FNS5KP0ejkaPuSQb79lq6Bsxq5pkmMC2twb9yWZNXXcYLm6CAv4hGm8fy7r5w+jycBfmHnExCNYw
sZW5shNtuB4sqI92qgePY9QmywnrMogNsI4JRCa6UdRVtw6Myw2oIhPySlgu4jJ0EE2ZYtuB0V6X
etgsIRt0eEYStW59D/2vWxEo9QL5lrdTn6KY7MwnmQz5U2IUzdJ0ufO2CCVVXY5cYgw3lB5O64iZ
m05QRPcdwgkUIBbZEYhf48cYcC+FBVmvLfFpWEShQnshVVCtYoi2QCXzrQJadW91FGc2XQsXtUEu
++yMRnusLc3ZI9TTlhitkJe0Nh47EvYLKjrj+kvizqUdnZ68aRl1jHaSdf2pQilyMFRDsVEcUHEm
Qxvflu92KRbYyFqhuO+fOzFO11hoCziZoXsP0VpbB6ZW722rjA+Y7TSYt0EgV10oxbapDPOQF577
0tVd+2OEtLvuGqw0dWoAm/WDKt64XAxSeW0H+Rc/rIu1F3WUFKawn69L4CYrLZiaL3lbla9CGeFx
KgLRLns/mo5uOo/8MSbJNQEGcvJtCoapSNIodataN93A5tT2RhCb9xHK+BfdqLNnL3biGw3a55Uq
4BTGgTYtm9iGh0NRLVUwaWYW21i4xWag7u4qU1UK9lfU7S9Kb0cOraTUyXJQx9SntJHYZbWexs5Y
Nb2n75DTV2tAuu0a9ppzX2a5lFyftJC2SZx/TmVGbYXH2lFHRSrJH5D2rQaI7FVVVnUDTKykqKnI
7RtTjOEeOHl8iqaUssEBvmWGw7ySsroSwTjcDVRfkUNDndyKOjPzWFBUDYEm8L6EQyacBbx7Dm4V
1oV14FMhbrq1eR1YGkV5gd98HzNMYNzCVeuhbpq9KjrUj2KCRxwU06vGjvyke8o5RSSrH/sCTG6h
+VBmDeU1T0XqomAwK3MjqIPZAKjsril7Bfvd+vW17/hyJSuDgiT2jrtGiv7RzxEQhV5RvZlGae50
zakOEMD1l067mYIOQGkSrWx3pvH8B6wTUZ0HRCt+LSH1zdx0VNw5ZnTg6ZV2K6ZeXqGBxTzZxWIx
SzPzpZrybgeTTzvgmQUET+nhznIRxnDNld1Rm4IObcrl8IvihpEzC5UzW0lq4NJQZXxvYFUTS9uo
8o2XmaR3UOjsD1m4sXu9XY/5APDVHeAZdUNtFPDAqO2adX8BUgOQmOWCY+CsodScjT4j3RLL7Mpl
mRvaXWgIQAK1leX3aeQMPGeY5dcllzh3DdamXTCLYXK9l1g4e/2I3Sh/1PVouCEli2SsaqKYbVFJ
YVz1bU/pkttxRe9nItsWAyX+k5Y8a/DOwexYISitGjrGOiXlLVxbxCa/2o3/OE1Z+BxjOmACTOot
GMLy2DvhWuT1tu8YaI2M8eSabwoi8tpT+DCGH5TQNT+HaPyhDe0K67g6TKb9I3XdfkWGl/kM2cam
CjgAbWWJ8WrwwBh4TZj8IhV4uvKK6Kv0y2DhYDtNFk1R2w/QzBA8h1X1vZprr6tYg1yOvtLe5X4f
b6XTVochcBJ/7ReeWlGd2Gxzt4bEkeG1iiphzapBDKomYxV+K3BpSrQ7WIxOXq+yCV1gBUP5TlAt
9jZvISmkrYpk72Z+sB+BMH23x1Ju+RX+a1BJGBwpCMmsb5Ofo61GCKSpUT67MNpghrQ1QXiWY+3o
kXG389A1rEEfUHVumu11W9jWi1dTVKiVqjzlCNDBfCi9ONmFO8Gnoic05PVW4f38/KsGhmUPQS0X
d4Qr4hdI0MW6F4IXBNxk+jaOvqevhnyqBQCK4Qco2uKHyMHoiXwa7rOute/TmoKsobDNByNXSFOb
QnkL2GUl5FWXmdBW0Vgv48IIlzWShKXnN2Jveqa8wUAVX6my++77rU7lVudsdap0scIncgY4jtAg
2U0vp86o9nEPmnoQEHEXppgA0/nhaSpNZmLVIMXGCwgGBEyUBTk6D7d96KjNiMJnGWQV18QKxPyW
+5sEoShU6a3H39i2I05shyL1ZaM1UKCFKq2Fnir5zUmq+OTU7kObVJvJd6dtC5pgDw43s1dhUahj
1JXNolW4FRHKwghc55U73RhjRfkgo+oWUFa5iWf+1pQD3gYZwTAfFwXg4G85JFGoV60H6gzs3Y4C
GXEfBYbzUMAaYNlxVdCs/MnQ1nUa5784blCaOmTutMCwIZ/h1MGEqaquPUE7JxOjtCDz6TomWicI
bEh+fobKKO3Exit9FwEk11oL2OIecwmph71+G7T8Rwu7aKxd0Ur/pXMgMMvKbkxWnNH7InMj39aF
adzrXI7MBpnqm8lkejRkzRGxFf460UauoZrGBnDF0V9bphqqywWe0XztmSHMECmyYIUKBhbG0KIz
HoMEjZrVpxscP+MVzOieQue0QbQmvB1zDzsoz7V7BhpdqktLaiapOA42MnHHexGypVyZVXfSZBQ+
wBYp4HuVXQ/u34o3nsDZyTqe+O1ikkhTFpJ+szDt1i3xp6mR/E4HpEcfFuXtQPfaU7GOF9MCPNOZ
jXispfxihgkw9ZiQqeNgePeE5hBAaN5Asba7sOud5aiP/qno7RgQfG4+kJMCoCCYvjuzac1i8sgB
+8gS8H6s3U6jGW7TNgIqoAGXbju/2qrO6fYe5u9tKGBl9MWAMjiOUnYk7Qiyyib+N0x3LlTmhfT8
6lQVQQVzJwTt7h16joK4ZDxR3tt6XWxc3yivpDsay7aa2mswlxRGgkke14BNpvsuSfpVaoRi59QQ
giLgAWvV6/YK1LT9FvRtto9CL9oO0AuZHrQsf+1I6E1wawB5XwSDGzOAvPxYY6ch0qEK7a6kPn4B
mCFesmlGBF04+ZIC+LVs3X5tqkyDK6rCh0ivsrsOjuXjKPMVmTw7nc6mawUWFWN2AoHJWkyd2ulB
RPlJdKy75rWPxwdLZ78Thm95pmlLcvzDL4MehObOaCLKxkSprCvlFFR5kL7JNajdmnuhQdwsjKnZ
daY3rYEJbNmxVr8itwt2UWRaT340qHuvCkG1cAxC5NArcHRwtdhpDypk09oGW3oui0IiWwpbZTuM
K9hC3yB5sClGECIo9l01AbNS2TDPq44kFKI23Y5SEAhnvg++kkEfA9psneJJplOzZGUFzA33U19H
Mm1AqMvY+z4OAz1b5tMNgIdyRb00045yRkQLYKkpbBbqpPlVdN9jwXvWk0BSx1ZGnHWqgIpy1GLm
DiQOszzwdXCvemBg/CyRlUpuFG6p2AVElan8ZBoI9XAjhvEJlIH/qtBuWwv2P95GL8bwSVbBd7I5
IFsFZhfTfYPmlTBBvzP7LoAKWIsHcsGyalEKbdyFYhh+FC00bVHC2uJ/zsqTpX09clu8TXUK1Phm
1+w0uaM2ohZfXWwDkUKc5pF0xO61vErTyv8RdpqzymMRrogIOEvbK5NHF1V3SqjTKx5C1QFri9pY
HKKiZBvu9d1sUMvNcq0SDHmLtA/TZom6vGKq6EnadN14XCkxOjGdK/e+pCBIVlgWgmtOLfVtlanv
YZh+NYbgEcgYddwmDFqSjP2t15YGtMy2czmeoVaxja+dNqyLrlwRhF1yi4OleMCIGWA8WgCTqpdM
KOXKnOJsRwvQg2BfPYAErfcy0yok3FqWroPaNe/jLGiWrZ2zOksXEVUto6U99E/8I+e2QGCaS3t0
RdaQP7B051tHhAWV6xO2RPUtqzSBiNF1DdjGSbmWcXEj69jeq2z4ZhR8WCdXxg1TZwsaNg+WjtHe
VK31YuXdo2/kzO9jjLK+oG6/U314HTsVgOoieNIrIg4YRaaKg6kGD2jBgNSAj4VeuDVNTa8ZdyHZ
aYbnGU+5ZVdrLbD7J0cUFWT6KH0mWU6etMRQD6kdmIQSKv/UgzjJFzJF7tUZHogLzt/5Me5iqMXI
LE6wiGFwQqJl7bTZUrsheMysG4/RaJaroKZTutR5X9tZGey57KlvQ244v3VjGD7UUOGvqk65C5uy
g19JVkMc6VD8xKSnoFUOnaNj+iQIZ11kPaPeiMisyf1to7XNWuWjdRtrErKmUzP3Q9Q9pbiBlqJp
gg1msHTNSSNlzLvOT4BZwB8rZd2DkzUf0J76m2BMWqz3Zd8tJaBDNnZRumd0gB+w9eEOkdyT9OWA
ojDX8A3lbJkc70dYyvClaTsTLIIId/yoBFJzEGpbOC1iF9WsZOgbuoNEQvEVJJKCwcte4ioDbrtK
jKR8waFTLgiddy8JCxb1XzKoT/CAq2UhNPeLqVrAP4MrHwzMmpAlZrOjBrd5UcWWsaDgcrqtbN16
7YowA509Eh8wR689ynpEnkU65Nc2d4fbaiTZcWoi9ybVJjJKRndEcOVb+kkl5njlxpTJtxRFgAOc
2X9TupYqVstIz4aNHzfFrhsayKJdPeprRp/9laA58jvw/Eyu/D0X7MTV1KrgrdcJMGcY/ahnYzeU
BVmL7iGyvzVmAarESWV5qIAtHusyxYoQ19bRi7Jf4WR1i9aiOM0Q9rAsG1fd2TqWCNcKXEZ/3NWL
0sE11JdoZOF0R+4GxoPLWT13HkrFeQqaTXriQrzib+iUrIBCbje+FaMrES3ELenEMWyV0BvXfhBa
e8mCjbQBUmC1zMyeeJdmuVfZpNQ+mEC9spKIdaq1wVurl8iIDL2/xrpo7qwEuOt8cuquIaiwJ8j6
aqNZUwJKUm9vsrxRv4q+tvMFK4K3DVA1L6zGnp5KkYbLzC2KrZ25+iapNLllqzqwucJbR3RIv2Ln
rb11niZeBq1WW7vKHCrCE+07ttJwa0PIenPaUV+lU5RvZpQHMsEp+pbCNrvjAti/QX0BR8Iv+f+w
IcBWjTiOKF4mJpjbbfbIvtJZ9Sb6FjJV8yNJ7Nkh0Ev1IyZL5mtJOPINQThADhyxO6Il3kImHfeJ
FgTBOxjisLgiHzWmPRBF9LUkXQ1DFF87DXyhuAPXW/ABn/qpyldaMpMjOXHs4sqIvgejA+4ZIe21
alvoz3ZBUCJDr8rFRNAAWh65QYwsrFFeli2xU5g3ucjkptaL5ipPuILxXBCNLhmEuywry00eYQwh
DRUI4AjmZ13HWXOo8k5t56uqTWcGJDY1cFaFyRnHH9O6QUoYf0sw824kwOUnLfb7fdjaxiZ3RXsi
bO1eJ25WQJOP+myd9frEjRmlgUCTW/STCWT2eGpZKizwgAtC0YBJ/Y5B0EOxYuaWay+o58BfXf3q
bJmt/U4GJ0/36tXQIx0eEVxil+OIY80TXNypajv4Ojs6N1P+K60W1yByhm/oKdzlQGyYPEgjvINg
RFdNqvAU9MHEsuDTA+F0GqCHofLUiJM3bYTsL+AyZxuDLN6kTvqVvJ3mzhVesPQ839mbZtBfhd2M
D68GzzWWkTY2d1li5nulGdDGI8/j8J5wvxrJzkR2HIfJNp4ARDOC7sSYtvci7fnJHrP1ohVcoXtm
LYkM9uhRwQUXqNxSEp4DMoY5dpIttB+7OPziVrCYctb/70UweQ92QJg+8SptY8ph3EVVNa549o4Y
Xm34awnG+WuoB4QvZePZt6LW669iLH6hWTFuMGRxvChc68rSekBowdi528KHr0PmXKU/NlNN6g2T
Cpg6vc0DDJiJ+pJnY3kVaPX0FoX80AU0MPb7dhRxaIim2oIFTxA3Yf+w8SKptkVvyo2M3DLeC3+K
t7Y71icW6BAwXlAzews/XmXwbke8XHF6bWQxIqg64DCG6NjYeHmpgyyG87C0ZVUSXAdgRcyITfyw
rATdb5FHIX2FlDkxM7u5mMHPk2CWC8SdCtzS5NiZ+QDgutJbh7YGoNnDL3HFVKyWmVbe86EAMXtl
v08M+eQ5AKPIaEg2fCf7GXm54JyQmcOjU6T1axwE37B4t9D62cKCkG1wZy0kIqbv8RT4oEZJVF/J
httOVXUoQYGhr5zaL09OOXmboPbig45alz2UMrYNsC7gLg5kVKfMOXtUVrVMCesYK2qhnBUuuKxf
6kbZbWurBeUZEPoH2yrCNTTYdRLC3AF/Ed1kWBt4KwSFEKCVrAs76Mk9tJi+5rpQa1kyIMyMGzqQ
CeR3UGyBCXGYd3R265rTt/tgMe2tXa5oiy2WXvmKxzDdFgDX950ZsRZ1NuhXL82XA9LfrxDqxI3f
1SvB2UzDdjXkm15Y/a2j6fF+aCbjdSxB0fK5k56NuOf+tKSnPRAPPE5OybGmbcuKY3pVlnLTGvns
wyTMgSOXyCPUGfM4mXH7Zo+YM9w4vyo75jkws6jP26Tdc7VWQ+zrsbDOJNpRr1wOFcgOv/jE4G/M
WlTuSrZ5fjSM3qRbDr7zGJYNNzGD1lULKEEqWXWNF+38Cglcl4h8x+SoXgPfHF5B/0+cvLwqv3YJ
82xn1dy46Csn28WFl91OQVT/yqyY/aseDLusL3ZugSe7UQQDahPVlzn5t1U8vKZ5eE8GWrhK646j
V6tfAQ2PV55fZORFhJ62N526P7H7bvZ1kd7LiWyXAWPH0Sqd9JiDGGQ82aWJ7asNr5BoGUcbg8ad
S2h/n0xwrCtRLSkBOSQtksrQIxSbjJG7H4MmuAuRkj8qnw0+vl3BybRrx+qpU077TXej8bFERnCc
MjVeSaV1EVcbfbV3J9dZg+dkayoRA2yj2hiPDbpxUmLUAHqRg05rlsE6yrBFR26S7zN2oGDWlLbW
RA4a3vG5OvXmkDuONqZovHTJW1eX4b1wohmK23jfGq4FCNNn09dYr6wbmVjxa+cCel9Su0P5dQZ1
7oZeOtcuG9q+k/iH2U602kmJoW1WKtKAIlWG+5SW0B1zKpfeXIh/3FrLNnsac7c8oj72dlNldleF
o36owtZYcuf9LirDAt5hNz7oKMK+alCrwHGOA+KR6KYbO2edmXIO+bVLCITTEddatW7gFwDGbxoI
vY6kHLKCd4rP47HLTShzU3mwGqCUAeUdNn2DQAxa9hRtNYHIRZVPJytKjwll892yFbm7SEx/a5Tk
NZVm+0VkdGFfFV8z1nrsxl4tbqVvERt3Rp3AQhjqS7J/s01eu+kO472zMdhrm6uYzCSmqDw82nGn
P8F3Rl07KRt3CMYV6dtq47kphtWpSMkKJL6Cw0U/Vc54JM1oKR2ADHEGPaCcpu7O6utxHzKgVq2P
SiDy50Ht6Q2e8ca3YYc74jtG4PlnJZF23ZllCtG5HPFrNiGkwkxPlwbKRabyKCB5t6swSLbmw2CU
4XImlq+zAA+MnUV7IOzx2nU5uiuLDKGEEzZbhlLqwKxr496LkuyFK+JKEH+b8i8KY9qqUZPgChEI
ALdsHDQrMvi4gAyIn8vaec2Szl2FOgppTjm8j3mFaYiNJwaRh64k9k8gF7kDP/BtMIylhpZn2QUQ
QjsibwHBocS9bprYtBdhNQRrEqbCU92CHODWjOKZaFj3eozobijUSbSjt/ZGt7ohWyA+4b6byF+w
nYXtd1+qkkg7lN6bzgvzvd33S/B1DwO3OmRwZ7si8h918nNDQ0WbIITZV2uW/Vg0IP5UyCG1h+/Z
JrH3EiS9wXHKyjd+I81lFHnXkWsQHwzDGhlyHuxZKKE8R8TVYAWFD5YWfK2zAkVJhMu1V7wAbpr1
HxrydkxtnXVQHA4A6FfyjgOWwpXDZVfv1Pf5xBF4YGu7DaqawGnXcOamKH5gf1VodrrMi7C5xeMD
xNxuxZKoN8Y9kpWS1FoK+B56VJgnx4iGV1CBD6Mq9rHqsmMyVG+WWcgbTr6LoG0QDAUhO3Avexmc
3p2WHIaTA5YFliy7LoJHuxYeuZ9yWKTMVxBsCbR7hPGd2gyWSTQk3IQgM4nZ2owxNuS6Mq/IkJk5
CuEmbLkrQuQxPBWyRsfi4uNgpgi9umEvYNxA1rkzOq3chyZmTlHf+0Kepu5/ODuv7biRZU2/yqy5
xx54s9aZc1GORiRAUqTcDZZESfAm4YGnP19p9+wWUyzWNC67JSVQiYzMyIjfjJ9tfFMrS7/GRt7X
UgddJCqvW0p53Z56erktKT9piIluRlW7SuPxwbZRnOzt9rroqSxppvdBj5tm36LOeBhzOwAKQ+8E
iapt4ynvKzHHW/QAribN/uzWQNpHxHW/ox9IcT6y5yuEbb9Ew1BvO80NEJHboPR/U9UD4rEmtzkI
t9o35PofkCe8qdzogmYmX09JqmGn18P3KDreLQcHbXMty+40Kk67iQRrj6IvfboMrcm41rZqwa5E
0khepnjNXTI2wxenQNq3heK9MXWv9bPSxFmvU+4gfVIzGY0rTeQX5WJOz0rlKY+qPVrfMHQla4sh
Hu4cNCrpn6RLdkD3br6MI6F9Kixy1ybO26swsthOy9TD7lwxsNTOMVNu25seB5iPVcYHju0426oI
pG4zBHk/5HobIkdTgnRKOWuwqkbLuLKvRVHdzRSkekT4t0bX7eMZlb120R5Gs7oeMAG5Utreu+pt
b8ttYC88DAoRQ8iNu9Ao8wNX8PvWjt7R/w8/zUbrfFiSJMUr17iKG+OqMsqgsR8Lrp4bK52Wz2ib
d1vEzMsPR2+1g9K079rYMq+8Uclv1NzWH6F+Dld2Ty8ubj8YNCn301yam0HRUgtUi/m4RMVwVXOS
bbOk7XTU0JzhNh1NJP9QULsP+eXXpcNFo6HbtPUqPUdRHWezDIMb7DRHi8IzDlkPIqu+6FN+GDGD
4EZQj4d+wbwpmZRlU2OnTcc++ZL2OiVINsevlgdBDmdDO0idq3E2H127coJKVDrlAeQI8PKhiRl6
z5EXNt+TJbpRSk1QxUNcWwHPsrd094Zat9jXzeJsLCdyt4jWe7cdzi7brG9tSD0iCkZdj3YN5fqD
FZffPXOON02hYj7Dlcrqy4G654LQvJa3tL5inVJkme+oWdRco0URZIvaffKoBxcNQAm8MhN6Tc4N
1Mt76rR4HkClf4pQHqzwKjE5bUDr4EqfxfWjmXjaHh8XXArUpAmQ4mWro0VQ19PBcLT5QgEWdEUl
nGY6ypNP0xx5R4nb4VBUke6HTRZvi0V8QnPb2kwhKIsCLspnzJs7LJJpHqpIqce9q3ypIy++stjr
PlgWDhtpxgXUIW1KtGj64Q0iv7a4sHOV5CYw4juxrfsxus3ipnwMtXK5orY9XFgDni8k1lQMecl+
rr9ac7ddlHnYWmln7QsMIea9yGtuDqUxeLsGZ8WnMLRHv0hTPm+GqUUKLGxTWhb/eAm50iyfBt3h
VtNptKxJ9f0wXijFJmO6M/sc6fhhrN4hbsoEC2qCH8RE5WNj4DcCSLY18OPL8/d9WP1oewHIwQae
2yiUeasCHZc80Wv8Kqt2q9aF8M12BK1RPLbj1O1dVFdvBhQzbzTFzPetpxLgYfcMRHJ6R1IlrrmS
q5+dFMeITY3363t6NrRYLcS5gUZR6zwqTDtPTsv9Byfual9NnbvVo6jzdVMsd2rMNqiohfbOnrpB
39v6lFEjKUPnqOFPOdZTugk/oLbb04WK+JLhAUYCBmCROwdHO5od994Ii4qlukA+cbjIsCnZGKBp
tsbiWbt50uvDUvX6FXLX3q5Ie/R4xymknB63O6XujJsx17L3nOCUxRvknNEYXTYdynCYimX2/Jzo
dBta2x5pgovR2mkwfbwDpu0zbrr9dJgssvYt9j1APPohvBEuaUOeRpQ1wZLSKcA1rC3TMrASy7vR
Equ9xYvd3NNiKDCLSpq7qFuqj0qpVxjKx+QA/YR2sb48GwswQ1pr03Po4Z+bV3ML0MFLt040fsPB
fdlS/Fd2IwiNm2zBAHkp0+GhNnQ2aVrUj9Q8ja/LNJmbFjtF/mnSv8cNpkCBu3OvzQWwxUagR7Zd
8HO6MHEtvrRGUVxQL3fvBzFNNA/sLv3uKo4GZL2zkeZt5xaN02r8gGRUeyFoCiI8D6okGKMx3qsI
cnEz5SJ8k1h6zY+vq8t+6CnkYt71HnMJcXA0Y/m4xKNzSA0twHD1E06s+r2YUFkc6V9uh+Uo1uJ2
Y023dsRYy2v7A2rHITdqb7kTQ1ZdTbjBst4i3BOddosUR4sfWDG718w0ZToHI5lxSqzPuCVpYNI6
M6JugQcs4BaBLL5jXOuD4j3UMDr3lPOT59yOXToAbnbZaFW4H+z0yAxfKAVhBXjfIwT2EBkUOqxw
NK9IY+g8Aiu4C6G2X4YaAt5NrOaX8Piy3dS3gmvbKA5C1N41NoEWStJO5TfzXO8JgvIrKap3vxhD
T0NyqvYFWIfdkE7GRSiU8UKZG2ufOW1xT2KXFpdF6c4JznLueJ/SsgDcsiQXZFbGbsFG7gGHkmFL
QdXaDUNKW45876uiIIrcHD3CqIZjbIfJzn3rABdj4pz72MRZdhn7/rKfmgG5e5NGa8rmYlOODzjr
Gno9kCFJBvX62nYwOsdbJR4/tWo5vOutBDxlMjf3miqGh3DpmV3qpvmlqc/zXYU++6YfRmUPtB03
BZ39p9RsHOxDjOc+5aUS4byGkHPTG8ZtV9rdjRtW6s8R57edaVPvmVVtuqjCdvzYUO15cubq6Dg9
c6/IaKVt09gd9rPVY2mdlIIUcCRx3+AhbQKTxeygpbJ7NxaueU0dwdm5WkRpHufAHcCVIdu1rVhS
bihdcp0jqHSJsDwRMEclZC0c1Pap4pX4khtfuzkdg0pdtKtKw1xpoVSwp3aVXalJ/CmKjeVrqTfK
pUNR+ypTp2+hjqYu1SQlCA0x3RZxZ9P3d5Ud8FBwH+VREXmq1WkHLACQyizE42y1DbuBMt1gZLAD
OkDCzfG0QZhuRiF8/gY4ZHwuzdbZ4S+ebBLdLj91hoi8XZcg2EPqMeYgqXAQUHq8DCd2RCACTu3b
TsYNPleSbRfWxVVe5vYtTRD7YGW5tpnKGORA0phXce2G/lh3yMTbdnSJitVXp1UqrJid6FqPy+nT
okzenvpfFywwqLf4WOYXDVO+N8ZjKRmtg00XZuOuzrh9t2bnYT5ozxdwx9N9WNKRbPTc3lYJbmL2
0Cp3FaWNA0DSCc8bFNDNNta546nDLq21+LnrSGRHylPBsSh20fUOtOLGwn5Ea+yN2tQgfAsYJn1R
7EfMq3eOk4L3q7kxOYkS9G58j9vlLiwVilL2GO5ZDDdJhsS5QMwKiwwdFFv6UNQD/fLp1mUJXA9a
EgMgpWRNxCDcoUcNboZxTlfUeA/F7rOaugjSY2x7UbSucZEp2VM69pewJFFwxvuAXizy3iS80URR
carS6YCJ02cqoaTGAM0ADaBSPe+NKAFEgBQ2zctwcG/rlty37RxlP6Sp2OnDwHY0JMOwbcE9bavQ
zTYu9LXsDJvmFXi5hbwLvEvEOh1bleDlDV0ivR9Vndqrds8F5lAVkTjzjFfA3xBu0XGCsIFixC8X
4d+Y/cKN4AYNqX5tUVek4Zxecnc2/DAq/jmQHSiPjTI4xCBk+SXI/zJGEa6EnY42XYdBYz7+DBfE
/d+Gsv9JnPAAOiIo4zqwT1xTQstnTpWM+pGoWI5iox07dSI6hPWl1X5++0F/fpoXD7Ik7mVfNlxo
aD9dq8X3orK4i0xnCE6v/RQg+TZmImAoYW29pEggapthdI/2GiCMg0ffJC6tDTv1R7X7R9ywI/7f
w7bk7ycdOSK/LQEKBTlGaGjJqU2HPcs33Vh27pqHmCpkZQt5SjJ3iRNEXuZmXQhZdepaZDrTS7Np
rivKT29/l9dmzYRPwhVL02CTS6uMCm5v1HWhXTvNEkxG9z4Njcc8994DlzpHdvszdDxoE3wdxAZ+
kZ2keaPaip4n89Z1XR7k1Zg+KK4Yb8CtdPdv/6xXlpsOz4SKA6qtzh+zly4LfFKP5ba01YAdPL0A
bOzsq7ef8srkvXjK8S1+Wwg4J7oVvQh0i0iAipn8elysW2vAjqJTon9Eevu16thuWAwOxJmjZvrL
h2FTodNt52Fhc2OFV5Zxmxd3b/+e1z7Qb4+QJZXxLmi7IoNXR6m/dX+q4L9wVHr7GccwfMlogQ37
98/Q5D3aqrOBHBU6+aQ/CAeFLNreN26rvKtm4weA6nOKT68thd8fqL+cNzvnzojvmHo9dy29BhWR
JMf6Z9p8f30cBAXg2zpwtDQpWvErqiPTYr0lvQhiXN6sAmwUvotP3ewOu7en8JVlZyEsgF4pUlnI
FklTSA8qjovaRs5sct+RBx9tf6DfNoGRVN/eftSvTy59LrDjpqYeV53meNIPA26tRNx6tetRx8w1
EiGFvBmPx0duJik5RQ2Yi6t9/NXO+XPN4K9jC2FaZzb3V1YNr3GURteo7eM2+PIjxvhdzFiAa9dK
nCmHRKH4MSoUL11H8e5KjJXeNXhr/fN9njPR1cgpjlJ+siQBsLFZLDHzHAqXZjUEA42aTl7YZ076
V8LO0tDARJeCCgwEP+nHDfVsxkAPru0ejIE33OnTdCht6wwP8xeZ+O9v+W/9bJrmbPQsmz/V7Kso
0ZC/RGacZC287x7FfRqYd+mH4rF80D/OH88snWNgSY8jGTvSWnE4QKFICjwjcvoa0iG7o7dx6XAn
m1kACdgYDzamcZuipa9BBWnz67H/yHTjNnluqrb62f3X8Z89VzVobMAj//1fL/7L/zok5c9K/jsv
/kn737/+GNuD3dfu64v/2Jdd0s33/Y9mfqDAlP97+L/+5v/vH/6vH79GeZzrH//3fz9X2HEdR8Np
qvzdOuN4Kv+fX2//1/B//TP/a8E/28ZJ+VX+63/ZbBjmv5ChZO7RCYHG/rfNhmP8i8TCMODuk2Xo
LPD/2GxY/NHRmoMMl5DHI4Id9S+bDc39F8kI24DNHvlPHDZebsoKwzogPiksvFzq3TIULilCdKeW
4wjDDf/Yauzmf6+BkxrVp0aXEzPHCpuJk/cOw9ZqO5rQ/KBE5WdOsFOjSwlmBmORuiKtjaxZwET3
3J37EMfE374dl0DZEuTU6MdN/7dcgn5sZlu1ZwZgvrl5Ksmt6Jt/ZjTw97TLO0wBncRRJyuwWu8J
IagnG0Duykk//qDfXtxNGzsRyOIGRRxfTLBTx0zbrZsT6fBZYHFlFpSEQFHVRysM001WTO2ZwaUj
7u9JkfansYKx4gyKGcx1lX2MM6+/btSu/OJRcwcJZlj7HL+wQ1G2+iUNznTnVHZ6Jqk79bWl86zJ
IlsTmCkE7GPJNkytS6QgntfNmnTVKpCcxLSUD2JNuK953NwrFW/xVYNrUgCrmaLAPRoNQFVltqPx
EpQ5eMp1g0vx6yj67E5argdUWp5rsTzZufFj3dBS8HZa4zhQ+vQAXm+6W6wRbgfsyHWDS7EL4zaa
YWTrQUf/+FBpinqpu+k5HZ4Ta+WXotpvAabaIPrNLtUDb8T+bIzuAQWunPDjI38bup7hQZS1W9wV
hdLspjAyD/rUexfrpkUKX8vIbbUzlPxuHnNaOLpVtXf9DGN45dvrL9/eAlcGx6aJ79IZ0SM9mbEa
beunt1/+V+r+dxrzn+1BvqgodPctp8mju9JKH/VM4FI/FmAgq5QyiaaUw2FUWu2H7fXg7VKAb9ix
2vs5Lab3nZsOO0up8dZ4+2VOLQEppLlvmPmkYFEXaulFE5vuJVze4mrV4PLFsh9mNVlw/Qu6PMR9
yKy29hKuPDRlXbdIhz2VdrUbWICKsceuv8GHOJOnn5gVVYppcqlOVLVbBwk3ziczS7bJlIVnvv+p
waWY7pdEs5RiqoMygYC5MRcooaltlN66T/pHHRFYn2chpRY4WZ9cpyAwtvQvjcd13/T4q34LbE+A
q+6nsArwcAac7JnjrTUZ86e3Rz+mDa+EhioFNgXyYXG91gnGoR53VUQnBIaZdW01xbkC5anpl2Lb
CMUQh9xvA6AadBtiGNjG2k8rHb4YloYNwDMETG0PzQgvq+HtlMr27ck59eZSrFLF0AWcaz0QDvam
YX4jouzLmqHx03v5VUsbpbFFTatAT4VNO97q549NiA/AuuGl49cd81w0QnMCQwuvXOVx6pz92yO/
vmB0WcYElmgp1HzGrRYbyn1IL/uDPoCi8ZJeOxOv+jEw/1yU3GheTo6tuHVoNK0bFA782dzT2msR
de9BpIG1OfqZgpwFCXPkqw6L+LngMn8hJgtBFKPFqnauEYyIag9C2lDiTZ/QRp9C8GSYh2ewlNtv
lGQGOjLVQ18lV24yeVutxrG4EYWODXSif3h7rl5fPwgvvvwdqgMaBahKGXT6Mm+LTO92pVqGZ4oB
p0Y//v/fNoaxSgZ0HxYd3+D0eRjHG6px9+teXNoVhtHAiIaqa4AQ0kfDxsJ6Kb+vG1raDfKyBL+8
VF7Qq3qx0dU6CB1v3a2R8sjLKSkAPMXpxODAvN7h26sVZ86nY9y8tiKlnSDsXd3tGDRwnFz1rTpv
95FKfZPvq++7sRJf3Rh+q6to5hlfoxNxJosfGR3cCpz2nIA6Gp7OoK2vvaVDob2bzskMnlhAsqQh
KmmDJWiOBhULf1N7+a0z5KtuRbDwXn4JrWxBwuaNF9hI/TxOlRCfUAUdDqsWkSttEIUekkQDmgvc
TCBAVX2p9fjMlz4171LMogZQmHlUuEGj5YlvGXCvlFjR34VuP5w5ViQB5f+Xj1Lrfzk5YMZ6t1wM
Nxiy3PmczRZSDbaubGJwtI9daVX3iO8Nl0XRh+4+1urlIgOevx+rUrtc6EHfFXMndkXlYNRbp+Xz
ukmVgp4qtQLFUrXoHcXqxjSzC82uP64bW4r6LLHtxjJgK9peBjG+jLZ1mjSr8i9d1qEuDVwMwdiQ
BGSNfjArFRjz4J1JkE4FiRT5ZkZLOOlULRgdylzoLtmHpGrS/ap5caQ0YNHGeB7VQeO62aabulG9
jzgpheu2cUfKAoxBAx0TJnrQU3w5upQPGwW0yLppl324QDXrzqCFNrbweXdVxM1T7ol+3eEm25ak
UW9m8OXtAFryg12gJJ001rrFSPnzxcGJoHk65im1iame3qVou5SpuHz7e0q68/8JbUcKbSDtpleh
CBGAN8zpZIzRN7N34vd2aAKa7FPHgP7kdQ9mfqQIVonzvlqcZy8qqdwnJo7qNtbvsZiFvfIrSVHt
Zj3KBYWVB7qqg58faLTeJwMG4m//4BPhIXtIqNHseUWVF4Gw7AuO9G8LaPyVry6d5prIXA0/gTyI
Sic9gFAHxKLm08rRpcAOkbhSEPjKg0Rx7FvXbTZVZLbrjj+536SlGuBubvoBKmDvEfy+iKNit2rG
Zd8gxYa7HnYMTSJ8g9YcPjxnBNxPfEtbOrMzU9jRYmt54KHntiTLAY7EumViywf2UsDVdeYlwADi
G5ZkCFl2c7RyRqR4ztwmVY968AH4TGMzpjpaVEe25br5Ps7Wb2l2m7tZbhhuGIRTHe6UtBJbJA/m
le8uhafT29qsJckSaLDCLqc8MzdR6p7rRBy/3Ctpq62/fHc1tlUdiykX0RL1x1IW3X7MK8wnHLO6
NHrIPG2yLKtqT7rc1x1rqFCT47jBDMfzXaVHxX4yoFys+wpStHpupeQYlmZBqXNbUMLuUU3bM5v2
iXUv+zv0kLmcsqVA0ae1c4VUbHzoJ7gRq978D831oc+yZQzRCgxRTCv04aBGmnpmWk58YBkptbSj
Zqd1H8LvsVKUZFG9uLX6MTc3VTciOGXUiXtM4xCmXPdrpEBWLTC5Rjjza2yunKigQ+lChFQ/h8I4
9S2kWPZmEdZ4q6dB1yvJrkaQC70NbV22ZUmhrGhuNqIPlAVzVKPy0MXzduis6cwyOtGF0i0pltXY
bFGyQX4KfiHCjQ5QDsBLGYhMNTwUINoRO/dmEnoYgFXjmT+6ii7+yg8jhXoThsgUmVoaFF2CqmB2
aXjNGVHwU99EOodBxKtCnbosiNwc8U7zxxS261IxGUtYQOGJRq1dAjMXyqZPYCX1xcqdW0ZExsCC
URBp08DV7KM+A+ako34m8E7MiazBrvPpADKHoQ9o7buSczdEvGflhcaUDuIJlk7NWTYFzohKCjmk
b0+Fu10VwaYUwWz45aRWaUrvOy6aDc1963M3W+PK4aUAdoFng+GwAUeX8UXt9dvFqS7WvbkUvphX
ZUjjmUmgQkPWN4UBonmDpvDK4aXwdRakFjBhoZ424VS+dN77Hn72uvA0pfDUmjSLo0WdgjqzPnQ2
EqelNq0se8nq9jXSs9QHoilYWrfd6/PoAeU3z+mln1rq0tEb1yyORdO0AP938/vkZBD74DZ/WPVR
De9liuIpGD6IFnWhPG5+QEQKvPncvnVccq9kP0fEzO+Zm26WGlpqQxcgNZnchc3Yb2oryZ8aB1bj
ureXItXLkSo0HdEFjp2l94qI7G1cFObHdaNLodpMlV7MltMGMTfFy6ao3Vtule6ZLew4ymvTI0Uq
0j+t4qiiDZy4NL+Cxc536ZjWF9AL+wvRo5x9Zu0fJ+O1B0lxC6nLCrumagJ8PuxNVjfOV6eo6g+T
O0cPnSnqaIM2UHTmGD6xXGUHBs8z6kjMrevrwjogAwEreeVFw5CC2Ehte4nVSQRqj8ar4broWlnD
OZemUy8uHbN4f7ooayJYlFUC2aj3mkjXXewMKYLtygRrIEzXX1JgidAmL5YjG3LVIpVxYEnpesMS
l7y2YUZw4J1ik89hs25T1qUYNsswt2rDUHzUcrZV26Jjvg6ShCXhy+2hNLxJgWGi+KlTXeqLcoc4
1LpD8Fdj67c7Y9KH0VRRT/XtAp6jpm28KF05IVLUKngZYNu7MHRfvlcrEBhD0e/XfUopUNWUtnUV
q4ofK5aBLpCDEvxRzm7d6NL5msOys+F3KX5SeUjpZoq2Sfp/5lDyn7qbjFC1es9GvaZXfK0+aqVU
4iI00SFe9+ZSZA6Dl0TVDOm7UsYnRU22URadaTecCHrZXk6P0nCYyVR94VZ71bSu0qL8vOqtZXyX
3bcaqnS8dVtmB6370Kr5uvn45TT62/I+aodZgzujG6oWN8PSHGq41OteWgpKRHeaGTd0xdc78x5R
m53rdCtzME06TjW1z3oEDxV/QgRr6qd9Xts/1722FJWRbnRz5XUKrUEXCrjVf7YA2q8bW4pKyxMY
25WMXZmWu1nG6c7U+6d1Y8sxiSMrbH2WH5C6h76w6WgOzjmz6RNr+xeI/bdlYltGlCG2yQIUKB9Y
6iUsm5UrUIpIO2yaTE89z58GKKvzzF2jN4flsG5WpPMyQ7xd9MnIQqmmS9tSdkeFmVVDywitFuHE
RDHV0EddZ9+AVAHVs+6aLuOzOMH01kIPxI+H0id/UKb6TKZ44kPK6KwxGxE6CAfFn9PK2hxPYZy8
/hnj8z87typFZYH8Sq+0juebYn7SGhMltqWvV063FJciMkevKlIRLHqvoBpqPGmIk+/e/pbHQV7J
a1UpML0uKuNIWxq0Q6oPUOjzw+wsD7gIKvu3H3Bq3qXobJuu9eqp4AF1MsGsxh0itsmv1o2uv8x/
rBpXAOwAwdzFCD6npbYpKfKsHFwKUCsZtWVInDpAgMLYlhEi3XM+rjs0VTk+3SMAzlh4cyj2+xiG
6JXpqucaLMeF9+dn1WRoFta1xrgUgCih1PdfLC/XkVmo+0s9y6xNXkFQO7M4X18/+OW+/AB15UzU
OgW4QSPDBTGlkrvvFMN7xKKRGHv7K596iHSghoiDzuow10HbutmduTjOOzdJv5Xo857JSI+v+9p8
yQGMswVtIwsgj2m26B3jv7dbIjP10xo5JNHkyg4BeNR9SxUi3du/6vXIwFbr5dQlLrJ4SqMcz0Tj
kVYeKrxK87xubCmsEycVoxuKMtB1Q7/shZ0dUGE755J86s2lmHZSJFyXJeTWARP/ndksVyKd17XZ
NNlHuqa4xFU7OiL54/i2RiX3YdEQOVw3MVJM63YE69dbBood6aOJStnYW8WZZXpqWqSQjsCWF4ae
tkD+sjv8J+4G7E/WLRYZSjWWuBCURdMGlirwSsrqg5ouq3Ccf9jCdo0+miIt2gDjsudQ1e+0PF85
tBS5PTxUMWDtF7R9Fd2YOgr24Mv6M2WSE/uCDKGq2gHvRsUdghKlaXRlC+4fSFzA4R06GkerVoxM
h6xQtJqbYyG7dhVkeUvzHf5XD+vGlsJU0zD10WcxB6rmXCuh87m3++/rhpZiVOFEscaucH08kOxN
22s3dmuou3WD6y+3LksIeKhDEtNlx0rNLLMHKD4rl4wUocgheghthSPok/4uW8IvTofE0br3liJ0
Er2DI4fi+Y3oPAQm2nvLXVmLgZX4clK6BEXZHl0ZH639ejN3ZbNLvNxY9+oyDopkIW27pkQexnZv
ENS9CdPmcdWs/AGCQg4cXWWlCpyKvQVNng3OX826TVEGQQlk422BFH4QW95nLHmibUUdb9UlR5NR
UBC7SdHspQRhJe4SaqWYnZ0JzRMZlAyCqviamYbqX6CO9o+61KJtj8NA37X4czkr66V4tL9cM5aH
rBlWTDzFofORdvbB6c1x1aVbk3FNqEGNcFLCNLBLDNmR6t8OCC+fyZiOW9QrGZMjhWmaDzhl4WgT
ZKjoXSTK0bkxttbBGVBWezkvRWvEKK/HaaDHDuxHet3bX3XCVQteRjYVVeXGqFImNOi9RyXS442r
roOQaDK0qUYUX3N1NQmO6mGLFT4vihjX7QEyuAl6Tt4sWOIFehnfJ1b605oxaVw3J1IGrGf4WDXO
kARt2Du3XtKVn83YUM6c1CdWiy3lul6RFIpqMit2qjyoxfi9K4dh5Zsfn/lbicZBuVhBaiJBj7NW
OOmQO2lzhErXzYsUofgbwiIy1DjIXfWja5kf+ryt1u2NMrSptzsH9jm6n9kMeH2MkktThNHKwaUA
VVtI70N7ZMQqSbh1J+xL7cr7sG5WpPgEu6enJdrigZpMKJhYxbBJJztb9+oymClfurgd3CHEk2NA
SsRzvf2U4RK86t1lMJNTKNWsFC11t9T7orsIdWvnlGtOLHMZyqRE7ZIjE0cdKLEvhNE8Orm2Mg+1
pAAdBnseUDJzfSW1sPWaumhXofe1clKkADXRSM+0uXIoj3kfqcHt8EB9WjffUnzi3IWZrx45flYg
7plHs7JJsrUzbrwMfjADnllNSuhjAdZeep6GrGO+rg2L4szLwWuzBLyFgYpv4nb0BfdP++dkU2Ve
t3FZUoRWtarVY5ya/lwL99D0prbvM+/nulmXIzRGFWfsJsOnJ4u2Y41X8LAuQ5cxSfoC6c8ebd2P
Gq/eoBya2isTdBmS1LeoIwECG30lN8v9gMat3cfFYdWUyJCkZUF2CaHv0TdH951iHg8iY1U1j4rj
y5UiPIxdhkgbfWtWvaBZDFUc8qhz1qH+MFJ+Of4sXLcCGtf5yZJl9GaScZt37Yd18yIFKBwtFbMF
o/Pxu0UPx1h+eLO6bhmaUnyKDOOgLNc7X8F7eYojFQtcd+WWKAOSRDpgNGhonT8W3eXSKw9Ymz6s
mxMpNi1gMPVELdmv0QPbaAv2QUCUHtcNLsUm/gjmhGFK50dlebAL75MXK+uaj5qMRUqws5xgI7a+
nZrFVrfzAzTulamWjEbyNANH2chp/c4wn7I+u3OGYt2mYkiVIszlmrpAjda3UhPBYc3ttSsM4K11
CaghBWia9DaIQfc4fPy9UCm2/pJ4XvU9DSk6F9Cf44DitC+MGGMBF8M9sbTv1w0uRafmDogTO1nl
T7qn454SW1u9iVaGkIw0Mq12If7Tyg+9YTMjrq2Z6rrMWUYapW7cNRi0VWAl9F3df8Ub57BuSqTg
7L2isLqOkVt7ig5FNNW7yDFWDi4FJyJUpujSqfQnLyxuimzEPbPPctwaV728jDXqvT7uh0Uvfd2e
Q4GnmdnOF9C9l3XAHU2GGy1uq86GMEq/a+N3Q9/62PqdIfQe19wrl34ZbkS7oh2QVyv93EjbZKOB
0MSV1VKqdWtdxhzpU2TkiiUKf6jpR26NZip/ogVorNvUdSlOtaUPIcGMlW/lQ/VBqUMba4lCX5cD
6FKgGoVovRhDE98rjqLw4jumTh/XrRnpFEVC3kHTM+19MX8pW/XZNJ11266MOcJjDiupjJG7Udta
y7IpZ3VdeivrQtIq680GMXx/wJkHi2J1m0bNytxZxhyl6GaPOh4Jfthb5TM1keWJi8C681lGHbkR
NHlcxko/ceH3R8b83l6sVTgEtJRfZnJ250aJG5qlX8/C2xdtPl1Slz/HpTkRoJp0ioo8GjxVXTq/
XPDRWHpjF3vjyp1Rxh7NqtKNua7VvrqE+N2n2b0Sed/fXuHHEHxlZ5FVpZQxnRvKZoyNNvB12BnG
8/H6VW2MsVqZRP/iu/5WKMKo280Sc2x8NM5r5FCx81iCpGqtc0I0p2ZfCtOwgJnaNkvju5Fi1Zua
NYQvoGmcmaNTw+svl85sAKPG/6H2FzsK8qEud1OBF/HbH+DU4NKZWvXxjL/w0vppIm71SQnwZ19F
nNRkHV+3sPCiXwpyryF99IbmwrKadXuuDEWy8gpDjjbjjEsVB1uv8bGwlW+rZkTGIsVpN4hSTwSm
bKjIpotxNbViZTtHhiMtmODFihEJPxPGdO/i67Od0zo6k3odw/2VaJLxSI61dGh9KLXflapX7Tyc
Rr5USYxRddE5PdZXfb5NCztfmXLI6lFLO4kwEdjaKJNmbsOcZtXeBRjb7N7+FCfUdFA2frn0m3Rw
VTNsG7/OcLn/umhCHW7dDsczetdu/1TYYkDFf0wjp7xA/w45GXRN1PrDqDp6c206lVFsE01p62uq
3CmGLEaDm0VXZxjIjVil4DWZQm3E0ll5DEUW5X6Pa+vUNt54NYYz3pGJ0hn9xVDG2AEm0aRvhGJg
pvj2DzwRfbKEVY+VylzjoePHTn0BpvtTM5273Z+g9GmqtG24oYuNvVILvxT9Yl9PHtaOmPAmONy4
VdccdcTm9qmq5my8qvtS5IcmbFGRG3ENPJPzntjdZSeE1C3HsHEX4TtJgylHh6GPuuuWBDeGulfc
lYgaGVOlVpWGDrQhfHcxdx6OSLvMRihvzSdSZUiVUPSidzNd+LNa4zicO2If91F7ZoZeXwCqjKOC
ioyuX9YJv8d48LEsCgNZ6T5blT+qsuCV7Yy4RHtsk8aMuaXKW9uQwFedHKqsdDW60Nk6tKh9QTtz
Y4Tude4oq9JTFIBfxv0yKPOidzOTnocQVf6HsytZktvWlj/0GAGCIIYtWdWTuqhZlr1hSPYVB4Dz
BPLrX7ZXEtylisBaCjQKxBmRJ1NBAxjz2H5sgEQ5XgX810s5tHZArySeEqiDPkLG/saRv37loYn1
686XfG7WfM2HLD9MnBI0eB5FBf2nqLH5jRv5b874XzdPXKgUNQbKEweB221U8w16Ez9WCKI8wFli
fPYo7J8gL83fBBCRhh46gSambqBFpMh0B+bw8n0TreVpNj3eEG0tpscyp/IJ8mZQEAzxTzcO4trN
dhILLsDhTyKhsxWS4Uc0lKd4BZbazyidYr0RCgKkAmYjrPlfWeyP/eBHmgO1218/YBStzVHuZsxY
rM4L12/AOvCP165d0ioRgDw4nrohoxDVfcbdUNBgbOYb1+LKgbu0VfwIOzTS4GynGkrIAuJZgVf5
T1y8lba8y7tFDZkawk9iKfnbALJAH/0OxTF1TDZagFYLtIsii+R8l20KKolPfou/nNVPqX++lBgX
1ugYKUgPpbKENvAicc9/v/rr6RaRjq2XsZ3HoCjGjCzoWgZNDE3KnbRPUxybp4ZF3RekEYsXRJ5I
J5y3qo/CqUccKkr9Y4S0FkSqrb3//S+5dnccY50KbaEeX3YZxLrv8Lr4HXwPfq5cOqZadNATm0Az
nR16OknV3YXldqO5e8XXusirogDPUhePKIxMkKfd0uhkDzrgeAEV9gtyLvxqgHK9GG3fZywMnlC0
34/j4VUeERd+FZVN2yuCM6/EGn+B/HTw3vJ+9vuiLv6KxV0JmWjcfHD1QhO0Qud77fx6mcTFX5lR
V3YL4MiqNejuzAbKY0ibfve6iy4CC21SVpV506FcF/+wYqsT2zfV2W9xx2S3rsh3olF/8TGwJ5CB
VMmwxn71EEqMX90NpnoC6D8tXUaC6s2ByXaMfaJc99u6Y6MHacyyTXgQ6I7yaw8bnczq5+Bd2FWO
TE5pu5qMD8H8NHUQs1Zs9LvnLuqq6HO7YX6vy2TETqD5/kO35ovXkbigq6Ps8GoksTQHXOxUmeLv
7lB+L2qQffn1Yw7bPOSL7uETCchPLS/+mg7qWVW4pFIRuPCDrYLr6uZJP1AWvINK4+b1lIF09ted
T+OWqyYibbYuojvvwF+dqkp6fk4npELIsu9j/dIkDebvoizetIO44c+vRCHuGCekrqHXafc+U2UZ
3W9LESUUSl1PfpfFMc4q2EBeZ/EAE2rEiKoIHtuh9wvOLoHUPugtqoutzYL+ZBiLMWAf5Ynfvp0A
yjopJ8kRJ8ja/m3K6bGCXLff2i7iaipH0O4otBbraE/Aw5OOhWeK7sKtymo9eBDDjUOr+0tMk2PK
v3odiIu20kBArmG74ppwqpIhFYwrz/Pgv1pO3kOlvK8qk0mJNfs5N9BvuZEIXclWYscq5Uw1LVqO
O1IoZCqiXuyPcamHZJuP7ZPf0TjGqSyUIsUoDIBoszkHsn5roTnsFztdjij00dWmFDNZi45ZwPLH
Jd/+8Nu3Y5tjebQ7JYhtQuqnaGd3uRj++f3S147dCZvjXGDYERITWY8a+XFm7ZDWaEY9MnF4bt4x
0Lojix1elODDbaJn6HixS933fjQtxEVddftIGvSJoW8slzvWjCWQI6by87gu7ircgxDpedFnbRHf
a35qS7+5W6gf/mpJyxjoItBVmQEGBFn1dvo468rP27qoqwWiZCsmZvosGPYlkYN4O4WBX3hzEVfV
vNYsHOER0Xn6CmKiSzWOftnKi6DVz8XopKHmGe+mz6RZviy7/BCP1fffX/KXJV7pCLlwq2iV0dyN
3csTEeShlerR6b4l3CavrO3YZtTrTTd902dDSPqUR2X0QYSkvpd8VicJxW4Q1JMgHYrh1jPGv5iI
136OY7PxejTVJGSXmWHev+7Thtnessnr86JE9aapID8i13BM+mA+TDI2Sn9QB0H62on+j3qU9gNv
5yVFg2V5q8O8udem3j+Rhs2nohIfIqhxpZ3uj3RSSj/PmGdPtO6X0zj18r7qR6ibbJu8q/f8r25q
gnuyW1L4hRjmeAsZLwULSNtnEZmbBINCC3SRR8+A7sLAVF8VY8VxEeYJFR85xJHUox+hDdSHf73A
qwLGmYDYPeNFAb5PSEbtsdYnryvsAsFM3RY0F7rN9j08i53WSa6EHygeIoq/7rzrVmhWVNZkYQM6
ySCW71RU/c9v405cF3W4YcgxbrIiHL7yWEG4uvdjQCaR4zJWksfhPu9NFnP+3ij1d5iHXhOxxEWA
yWFsNFSfTSbq4u8iaL7TTfolCi4CbMe8p8oXnHYdxvOdFmeL1oNfbRM5rqESc5ivkyjANEW7R0o6
8xyuarphnFd83X/YpkSwQn6ka7KahuZ+33bzcAAs0EOYKNWCBaeAQc55W2M/4j7iosKCrtXlilea
bIQcbXleFgzKxU0IX+R1OV1Q2FKKpid928Lb0PtIYEYm6Ds/WCikHX+1qn0XfM4blIJrVX0O2Dad
hvLwk+0iLiZsz/uWghm5zhgZI0hbkTKpYr/pHsh0/7rz48ADCaGlzgZ04ZNcUwN6bvHe78wdo+Us
GmfToCvRBcPXyjKaqLn17EpQp0YG6XEQAU/dZWW95ijrnw/W2xuX5eW7vRJ2XVDYBLAGpWXRAjmY
7+xEpqVKMU0wpMPI6SODfOObrmg90yEXJ1ZBcWpnmJMBLL/6WDaPEJv2S8hdkJjGczfgm3OT7Vur
k6jlG4R1mg+//7ovIeOVQ3JBYpAlaPdGUMD9dnVXKnWKa3lPlPkzPG6hAq6IbBAXLNZWcRXNB8MP
mCWx541X/7RxW70LDAYvg7UMPx1bwd8UoZxZoleinyOwPCxJs0TDO5YL7KQPt2pPw7y0f69TaG7h
hq9uzbF5UCeECwEEL6vCYxqStUegNkXeP1ctOEfSJmo6cjcyWj30qFPuSzFGzwySil/bvYqexKD3
h2Az5aWDsv0JqLjBr1EfOhFe0aJq1iFoskPs8ckQg2GjybP16qLUZnJwVjOE+CVS6i7eqEl3BaDq
72/Ui1947UY5/gIsnzyYISQMHrW1xBzT1p5y0LZ5ru44jGGkPFraHm2HEFPe81EsiZ086w6XJgtK
v9EMZD1KX7KJhEM8Avyq0Q13dO1cnFDf5uWyc0GaLDq2tDPkR04DPwEQ4mLTQlWjKdCgK2AmgavS
sjoBa9uNGvIlirzyQV10Gln7MeBdi7eXAvKbR0lt2u4RRNJN4/mq5oLUTAvqPdZxnTWzlKdxbp7W
vbp1Za7t37FxcHFBbNCuDSb35PYowRya6iGMYMyD8Ms+XaRaVUXI7ru6yQYeT5/NVr2Lgrn94mVQ
LixNg7KpISAqzvBAGwL6pr4UM/Avfos71roBHGDbdsPOXyYnRPdsZPDOb2nHVEvL1lHmTXBBF5wn
NanzRMjp++8XvxLcXTiYadB9aEd8VCiYnXMzvpFT+9BF8lxhSovy0i/5cSFfez+qmOQ4e13kX1Wh
nlU7+2FViYvzgqQw3SA99bL2+j9GyodCxZ9+fzqvRnWuXJTXuuKxNAYGDi2lAU3lMurbRwLIzH2r
F/VHwaT++Ps/9AIj+Y9vwB9yaugWrMWQwFYmU0UM3RbDockBnfD2fj7I9tjugwVk3nZjInOi8cY/
rV4waPxl16oJLtTGcXptSL9WRv+ley9mQCztBF/bLqBH1OgMM9Hc6Qbjm+3Ivv3+wF6NAljbSdXV
ToeuO7D2Eezv62iOkn7rvJQHsLhjzEN42ArKZTrDQ9mbvIjrk6z4fOe3c8ec0aXsVjzVIGtYGpLq
Zf6GFz+vzgB2TnG/fkK2SBCjjc0o66wqKaB9fJ2TqOpvBLBrZ+5E3iWsS90VhcYb3/73Fo5zemza
d+dOAwyAXRqEMxxRPdO7dQ6+z9XqRejMQRDw66nEZTls3OJ7KiIZSJu6r1MR+3SdsbZjuevabb0Z
dp0VlkR3ec7jFASe1b3XZXHRW4GiYSRqdB72aQw+gqT+qQvX44bTufI9XQBXb8N9b9imM7Yf5UOn
pHlEV/fWA+WrkQUH41goPdqNTmGrMzPblqVFr8kdD6P6SzeAfmoRfH+2S2TOvz+oV5MT/DXHZI3q
ygE5Zp2VhFXnmIPCN+Rxcd5159XnxJ9wDDcSojhWsegsGkCiaM0HDDD4eTMXxdXH7TJJu1Zopvef
7Ki/70v38PuDufaRHaM1dbPRYRt1NllRntepW1KMiRQ3jv3a6o7Vbm3VQTYH93OzC08qpp4MAdje
a+sukAvSpwryFaivKOveKEFKWFbsxXDDlQvhImgX0h6CQllc4RlakTohC0K8386doAoNuW4dLCp1
vHLHz5IalZAuuIWzupKVuCCuIdQDUu5Ygyo4TII1/mPOpxMZm8+1qjfPX+BY714yg4Y109mB0aux
Aie7rv70OxzHVDGxQeehV7Cjuv0MYtw2XQ25NRty5UL+h0IrBkRcFTMqoKHuE2CBbZLns1ffFJfG
Ca95M4mSrlRn+b406UDGT5MRPmk+1nYMde/KWtZgpciWvexSNG5UOsezV2WL1R1DBQi45XsNX98w
En3cFF7EIPdzSxv338r+lfzVRXOpuG1LdCsagAD69WK3nXwQMwP/4lq0d/McLAkAvSqt2go09nER
pLStq0+8FdVzcwReCCeuXOBXaFhgpwXg8iZkJ6izft4p87u0LuxrZR2lk8T58WP9Og13zSb8fL+L
+dpCNJwbEBFmtR0ezVZ/0ma7NXR7paxwIV+jldO80rEG93wzNm+GXojPRdSWp65tQUxK6hJcUDya
4kS0Jf1ulyX3qeTxKRwjl1Fg6VTbBkzpDOjqCUTP0NH84eVBXETYwCLQkqkIHoRTcY9+B7ufu3Xx
c30uD1czKAONGquzIKAP65i3yap801wXEsZnYELYQpBD6zX6pGnHTnRa1xvp4pUsiDtWzosxjmNe
ohQerHrg5V68UwCg/5gMYkbqdfguOEyyyZKlW/ELRjMl7WLQ4Wut39m78DBobLORjSiO+rj8X5PL
bAPxoufGnaC8bngDr8ZJ4ykZz5u2v6819yIH5+o/dFydPPhYLU02FkF/ppzehYJ5JlkuRGxbj55W
DVK4Ub5od9Pi3dAefumhKyAoltVsWwFT2uIRrDZgiqi/DQugDn6XxcmZO7ZXI6vRQKGY1Ewnvqgu
qakofO+LE5BjvodTw/omqzj7SKrNoHWivBic8VGdiCyQBFVDhQqm6EOdMhq0SVwMtx6Vr9iqKxRY
G7kMy0tiTjE7/1ge8/EQ6IamsaaBX6vBBYlFM43r3cwmI6wckhlSQyS8JYVxZfsuRqygAPniJVCj
xz+aNpliPZ4Hbdv3VdmvN7C5L5b5SlbhosVKkhvA8Ee0+snRn+Wht3RpwwW5NC7QJsTXpRi8NEk4
RJidHsG+Qcs6AthdFUS83UvZPMqKedaOLn5sBCutMQ36Mqvp77v6Gx/t2cvCXPjYeuig5Ftcg4Qp
Xs4rC+P7YMg/+y3umG80bjHUVFBV57PoUk4LebKh9ZnWx4k7totRgm1oLHxDTmmTEjG3pyBavvrt
3LHdttmNkvlRZ5bxv5t+38Dapbx0zbBzJ8ySYZ51w2d02TBI/mBYPj8x0/p12Vys1gh4NGsh5571
U74l66y+l9Hk9z1dqBYwVHKjgtTZImf1aKFxcNpJaf3cjYvVqs0oxBgDZkxj+2GgW32GcpXXcyhX
LlZLjOQYJUHVCPKl4qnkY/NuKtXkufUXL/dT33SHYlU/ETycbVP3j6T2TSdvySO8OJBXnJgL1lq2
jpM6qnHNB3rMeGpVeAk/QiizQVp6emi7kN/Iuf/Nkl77U465Voc9SMCBsNqNMQmvijzRgsiHdZqX
x3gEyflc2P9FvZqalJmAJQ0RU4IZ8+mhgTzQ8ygov4OUFL3Px1qmYUzKdxFf2GlfyPJegUEKtBR5
+AAaf37XzaS+yxfURWk8gYr8RPdjOxd5Ht1tqjfnVq05SaphZg9i2TC0PYNF+8yO/XMZtM3dWNuO
3YW2622K5/N8SBa7gRWwMD39pCsKdVg7B816AsIzuND8AKcfBBXOhLzMTlUg+7tv5hqix1t5CJnI
MjaPFe/DFtpJA8+/siVsPkJ3B89MIZrhXySd9ncYEKaPQiLRIUT070D52t4IVVf6Di64rTx4tzca
oRbkDRmlx6kd2xsp2ssdfO2rOq5sA88LD8IRj1BrNd1xDO1Bas6IcxysxaOXt3QBbjSaRqsr3FEq
D0x8DOSPrp9v4YeuHM1/wGyC1QJfCnm3ECo9bNSd9db0PkNqXLlQtmYAocWAUjNrwIabfCaMeo2q
YGW3XpAHOFN29HsnvUcPTbdDSgy3068acYFsUBiXHTRQ0WBbpzaVIIA8b3Lqzl4f1EWyFeNa91Hf
AyZHuzaNlvjthKF7vyLNpTaLAyFq9MCR+gXFA1dtmaLf4pnRu0i2kBq0TpsOBAH7dBfV6zMAPF4g
a3xRJ+MgKzDrMbDJ2V7sEPYMSPFZrQX79PszD1/c7CuG6kLXANyO8UCM7mDFCvEmQl78P7TxopMF
Fi859px80c20p3NPuvsIzvCu3UhUpkO488e63WyF/4n/deOCXYk7LtyNh3m0Mgz4Zk0QQCecyp2C
vhQvhKdhfnljpgM0yvxuhIt+k1GzcVQAdSbL/LmLy3fSktBzbflraFaR2eiLbkG2FYdGPtSgguza
2M9QXIq0Fq0YghqpxqjLZBPM1DHAfqzf26CLPit7u8SFEBW4diICRvcCwalhfimLiz6rym2bjYAD
6VQXpnkrEOjsdqscunaZXXo0AUknZcYBjwxsnz5WtY3vd6B9zgALTzIZ0W973iGfdGlsA5WAxph3
rRynBOPC+Zj2sVne2nGLbsSnKyHw303+lJ5trJHFsbyUT0r+NZVgEC36NkAX0043wsgVa3Ehayue
yQJVxhVoMpo9JRiTBdqjaDE1I+NVp2XXe+HXuAqdcF7YMLdHrNCT5cfzip+WVCa68SuuhFoHv/Z7
N3ZlDRemJvqOj1CfhC3zDd2mrUZypRe/fpALUIsXPOqrBfBtaPrwsxri/Sx08Pn3O3+d24orl0at
PvhmgZqss3AKtxQpItg9ynUFvxGkbADqNtPDqAZTJ4dgewIpxfESaBAM/v7PXzu4l6v10yWlUCdo
lr6CK4npt7rQ93BcNzL7a0u/2MVPS7fRLmfOUYcbtrwXO/QHoa/npWKMU3v5oz8tboYB6eSAb9JO
Fvxn8/zZdjf73f+GgFeCostlVm7rvucBMpFuJwa6iUPOP04WA1tJLY/2SLY27v42Qk95mm/o+J6q
qM77VB9kfgj7g93Hcx58KVYNOxlNfqJ5RJ924L0AzZ9lAi274fuYU+LXlHDxcBvt6Rgse53xdfkk
6xa0s9awGyH52md0TL8porhENoNn/iqtLCbV4pjeaideW9vpSYhdsa1GRZQtG93PltIVxH7FDct6
fXHp4uBkOPZ6YJjUjJvmnx3vODmmjrziu3Shb0hT7CJBQJexoA8TLou3MyHvfUxSuuC2ZWNAcnXI
gfa6eczh1dB8Lt75re2Ye0zVeNTWVFku+iJVc5iKYdu8bop04W0CVPa2WFSVrcX0baL1mkRFtJ79
du4YfGyCmnDZVBiM7OpnltPv06jXG6H62lV5SY5/8iYkDjcB0poqA+PjnZw7Aw4Y3yN38ndxQByr
348C5GGRSBTbZRIcXg1DqRzbjADcOsqIl/BTS2r27jNbAs+lHdPsAfCeTRWWGbjPjtM8D/Uzuqpe
9BhcuuA2OW1DIAx6JKVqo3ezjefvRgvtFbClC28DiCueYPoAH8f8YyGbd50aPnhdQxfbpnVLW84s
ljZtn6qok6cpkn5n7mLbJGb50a7mwUXVTZ/a5r630+xnnC6yLepjWoMxNLismDRPwyCvEtb3u58/
dJFspSDaIgHDzs0cPsfwuJ/qZZ29MgnpgtjA9Rrl8WpLNDr1uexPavLiUMI9dIxTHxFCcTmWGZPD
/dBtDzvbvvvdFMc2WTNExUq3EjzWuzgxPu+YMJfWK2nGcOuvHqtrhqMhITauDxQwLEQhNVbMiyqM
SxfExo4RDU2Dz7mUG3neWE1SSXnulXNKF8VWj5i+r9c6uIxNld9DCHY/LcDeeB27S0VWCClmqNbk
F13074J2ebMO3POWuxi28sC0Ivh8YEO6RR5kMKUS9KPfJXeJyOxyUI7h4jILOH2Iw6546K0qH/xO
xYmesi+QFVZ9lYn9MOeaVDKN2/0Wi+eV8Oni11TUQFVuw+rT9nZX3+b8h9+uHeuEym5VjiFSz6iw
D5wvl6G6Ne97peySLnKtX0UT8jBA6NQTex+DJTvRVBWnodPyzbbyH4Vu28uQl2sWLMuaLuvg964q
XVjbjKyoBMqlzGzHD9BEHuu5sG198jo0F9W28za0+8SLLMahTeWuE70Ufl7HxaoFIb7ywCSYUEjV
p1FwPNmIFJ4bd1rXvC3MVgSsyORYnXq2pMxPp5xjyutXb6mWTaDLFGLpnNdJ3R5/RuXg9fQpXbga
GUAnGmisrUf+rKrhR9eCTcLvWzpmu2y81OAGLzI6FFXSEls/bMjg/dIkF5FWb01gNRux+rytSaj4
uc2X3XPrju1qzU1Bl7bImnoiSVkHPF1myJT6HYwTXCE6DU1Li4M5xuYLRMU+q7n0Yj7EZXFCa9Gp
BvA/gxQPYwsPLG8/l0wYP0f8HyBa2I5bQ1bcFhrhiTF42oAb8zoTF4bWIUGiPZEIqxaPDzk5aLLJ
xe/pR7pMZXHRDhyiIkUmgj1O+y1CElmO8Q3bf+kJ/bfhIl0oGuRKNPg7VHCpgzBP8GQ4JoM09nSA
vsjz5J12FEgM1KZDGlxmyHQBGV6AI37z7Ae4iDQZdIrPxhRZt8ZtekTVxykcvvt9V6c4pUuI92tD
1aVEIrPX64MMlZ+RuuqQOir6usPz+0WA8g/DdGp5mMXGvNpS0oWiNZVcN13u6hLY3qTNGIrTkO9+
3R0XiSbmig146MQru5zOeWXfjKK9cSovUeGVy+gi0BqqQVTWb8EFqIL2jk3d9ljn0fy48jn+iiq+
vvP6sC4aba82IQ9UYhfIfy1PNZTjHjAO6NcvcWFoslCyCXrkwfnekPM8gOdubYPoxhH9+1L92hk5
EXU5RFGZBdaEBm99wnxr96T3mqebXr/ZbYSHINReQK9ZJVu+vBNsfGtakp929SKfrooP5cb5vd2b
NcXLKSAX3fGxi2KTDkNM7hdT/mEWU3yMq+EhnMe3Uw2mFxIDiBmLtXwOw6YG+Ep+8fsQjmvY7F7g
HeXILyV+ELUD1Jf58MlvbSeEc0qplGEgL3tFh1OZl++AdbnF2v2yyGtfwXENR23ayi47ih3WPEsL
hqx29ZMw5tKFunXtAEEREqlL3ovnmckXAK+f8TInfM9tUAYNr9XFjNE2JcaSoE97NjV+U1jSBbsp
tdVjSUN1AQvrnG6L+gsv8n7+2MW6ReEyhotY5YUVpOCnea22Kg3bQNxIsl9u3Ssf1cW7hSPDY+EG
t6l1MaY5+FMetnipz+FcHH7OwQW90dLSapy5uoycXMzQAgorG8883gW97XF17KvBUAY4XXiTYEYI
DCpW9QXz6x+4WpW16kFJkVt1OWY+gHbOtHdt0Eq/XrALfRM0XwwD3d6lWOyHMSBfdxZ7btwx1+1Y
4SOPHhZF91PTnklf+oUSF8kFJZQmL9ZRgYumOAV230Hs5TknIF2esuMAZWfUd7BWxu5iNHMx6BDe
ev298mYvXRgXkBKtXusa12Vd6pOtFnk30WNKm9z2T7Qr9Qk/zHxDG53QxIw8f9xEH5wHocx9bfAj
V2gJ37CL1+VIuHRhXzkPxcL7KL+InkxPvdTtk9rQbEuqgxTnRho2oJYpxi/jNuZNChh5tCbxBjTU
iYa8esJjYHXSkRiWBJPn+1NTHPPdy/tulZCy0vehBge8V2BxMWQWBEpRsUh1ISx4o6blPozNB7+l
nUocqUMgmMBtGg76uR1nyK6so99cO9qGcHs/vbWUDQ7tMJO6RAv7oPvtscF39dv3i0f9aemVR3Rk
3QzTzeW7vKHfVkX9vIILH+M1naIpxNIT3Z/qXP4IauG5tOMV7FzGoByK5CWKW53GYgaxHRiU/I6E
/nokZTVM3WqkvCi+6VO+AFJrB33DXK6kHy52jEV5Yzt0XC9WAiVEdHNgYl7cuIQvH+2VMOhCwdAE
CpdyHOSlnaP2nNM5ej5ayz9BCEz45WYuAqxhUJXgLydfFezvgvbfhoF7Sdhw6fKe5XUDFtexQd5X
diwl3Rgnq+V+tawLAJvsATDOpOWl6OjnGDPh6UL6P71ujIv/Aj/HDOpYKS5ARvFzaY57jLdNJ7/F
HQtV0H6MCFCkl/DIl/sc5HYYeWUff7/4iwd55ca46C+2UmsBV5CoN/l6vzU1SZjIj5PZDnyBOlQ3
6toXN/ja33EMFiyUGKtli0SpsKCVsEFqrwRLftifOCf6gagV6NUSyhO//1lXrMxFedlADceue3EZ
evKXauu3PAz9OoAurEuCRYmWwSguLR4ck5gvb49Y+0ENHFjX/4GLAthSSM5cxth+7KfiGzSF/fIo
F+3FRTnzoqaw26nL/1x4WX2GCrCXriWXLtyLU6YOq7FxuefrCaRzfwyx8AOGShftddQr7fMci+vh
kMmzYkCq/f6ayNdvpUtDtkWspCVEhS9DHbE3Uc3qp6qu1/sIkp+JiYbqTodLcNeSor9hb1cupstN
ZiolUXsu4rL3Os76YApTEwg/ZBq0MfE7fwrm0Qu7dMlXcTmEABx5eCE3tYFfzHUBXoceFsC2ao7G
lzGnYjHTeVpv0WpeOxcn5tZdOY5c9PwCLMyzsfq+HfN/fv+Rry3tFM5xVa4aPLj8EslKnY5avete
FK/9Fnca33qZhoMtPEY3AU4UVWH5ERCq4sY7yZUXN+HisWJQldBZd7guGE7rkraMpz9KFUeZstOf
XTjs504f8xl3eEkGu85vkNh60a1x4eK1FkkmC761+IIJouI0t5G+Y9SwG3nQ6wFBuIgtnc+lldsg
LlUbo6E/VEnVFD+EjS4CT5gnatZPPl9IuORky9rRYj9EfAn3PEImR9jbg3TRrZLi9QAqXACXoeUI
iVrBL2oswQCz8/oEjmpULPlI7PsDT0V+RYBwycowJHvQWJL4wkM2fYj5ZFMbm/5GgH7dSoQrXFkV
IWnqmvFLXCp5HsGbaIlfpQ2q9V/dEsAF4b4ec3xZ2/Gp6KN/iuXWLMa1bTvGbUiFyWCMP1/ItC/n
mO7R4xRv/cnv7rjWDdtaMDXwcuR2STvWsFMMZWCvxV081xpEfNANw6lsm07QNgweo0Ycnqu/hLyf
QkExtv24hrgtIuwg7atteI/u9t9+W3eK3WqtMCRfK3i9ALrJHb3g1c9vdke4gK5FHabQJTzqxDVJ
+mO5G5vSz10LF9E1DjOG1rsjvhRTQE65yTFgAAVpv+viIrriwXZ7xS3OfKt+iJVvaV9gDMfvzJ0M
ussxv2J4g7to2npKyQxEMc9Z7DfaI1xYl0HnF87R4NzX/QNBczCZGfPLD6Ga+Ott3Nt17ELdxpeK
BPnjPPb/HOA9vhFKrvgAF9dVHDFenoDFv6h5nx7zVXZ3oP+4NZV5ZXUX1yWormaKyXU0SMK/CAuf
7TDdKBtfL9fFf0Bd04w5VnnQC9Oavm8taR/7MR8fCqtrP7fuQruQi2wDRK0Z3uX6AIRwIoH8PPeq
ssDY/etXZRipCuMmYJcoBO1PEXd3cR3dohq/du5O2RuNh2zINmDxapsT8IA+8fbwqrOEePmbPznH
gKKZFsTly10nUC3Y0MyHoqpf3wuZ9q+rA3+Vh2DFji+lBGlRY1IgUj037kTSJY5xZXgXXyC587+x
rv/UNP7o5V9ccFdeFmE0Guw60vLtYev7NbylRX/tUzphdD7ysu3Lil4i08Unuw19MnSBH45AuOAt
k5ebqFlPL9Br+zOsgtNE2A+vM3GxW9S2cTxU0FxZFNQ5wKnbJl3BjpPf6k4UXVd6AAHcscsctn+o
2OCWA+TmVZgIF77VLxiAXVHeXvAcYBNdF0VSSeZp+S6AK5ZzD8aQlV3AgN0nkN/9ftjmq9+xOMZ5
DKIYJ7WxS9eIH3QkP+QQf/Zb2rHMseqkqlYeXvoRiqQJKETNl5bJ1atxLP6fszPpltPWovAv0loI
1KApVbdzgZvYTuJMWE4c0wkQiP7Xv11v5Ku4XGtp4oEHuiqho+boO3u7gmJjGIsRZ5cQu1xwFl0T
nHRZ+nFt0hUU66e1CvKiizKe628MzyJae85yJzwLaIVSBnvpLDjYe6j9XhRVnqc5l90Kl7XOi2Gl
2cQgGiEXjYR6EedeOV3p4lvdoCq1s5FmjdYntkMYs/aTG5Auu9WDOGgiOqBpxv9VRflbCxULr1no
gltdiMc4APRhJiDaD9EK8q+Z/bKT0pUQi8dxqaJ1DzNaT8FD28ePiyp9G3cik7SqqIemiLKy6z5H
Rwux0Hr6w29QnNA0EfRwlgmFlL3ddLKN4r1Bqvjk17izbe79Bt2FWIeZ7EX3d9QE5ceClv/6Ne6c
bY9By73u5zAbyb49R2vzoZ82v+ci6SJbeR6woFgozfaB7I+RHcg5Xv1qRKQLbbFoj4YagvfZZLpP
ixxgxTN5Wa4J+R9QKxj7pQjQti16nrA+uDRq8juquJxWaaoWOZaJZkvRjKcCTpPJQcF9eH1PVyCs
OPK2ngwutbrpv2/Fiujs/cSIpSsPBpGnVhx1GGRV3fInSdrpFMWohvTruROfhS2qoqQmyNqjO086
TAmr//Zr2gnPEto0Jux0gJX2yEoe/760q1cRh3SZqXUMh2Hj+ZE1GzxxT6giZJ+necs//brnNy5Z
LjfVTgz+5msQZPM6le1Z1mOPXGkekb+KcujuZFtu6OJKF54CKLvo7iiCLGornp9YZPRvOmhhLHn0
+hRD/TjZWAd1MmxiNIS7A7woN4Il+iDF/g83Zfng9XNd0gpWCWU0q3zPTD1sw8mOkMlNaEdjqAzn
cecnASZd4MpskZA2UEfW7d0GwYhVnFrvk7HLWnUmn4y1mBLtvn5XgEROrCnvbDTXy+l/XyKli1p1
i1K73OiRSQXSntWh/lLORfiwBy1/M499zf2i0UWuAoxHUYXyQCKL719kxccThcz/vaeB6/bys9/h
BLs5lqGK6+rIVKSWB9SY1P9WQyz+IaD4XoRcS3z2YBgf+uWgZ8GhMs0kJbDsOurI7yATOYtCEY6l
hc5hkB3sm8RqmYxB5Xn9d+msgm5Tj4eUIINyGD+1sGqPqma80/H/AxE/Gzxnz14JlQa110e226CA
3hgEMDbow6dTuffnvI6rJ25Qu7dubXfK2UETreru1NAePlqVahJh8x6v8KEtk3gk0QOUZvHcWS6w
SmLlvj/VJojac96N7fnXYX39qj/rsHNGB/upGrsjIgiFY21eP/f4x2+iugCX2o+prFR/ZAvb/xp0
pUE2cr+EhUtcdUzEa0G7I4MF09fl/dHU/3gNiCvaNaEyYYwPiyWiawfo+gvkLpMZ5oh+A+4iVzo4
NMp/yyNjUKi7xKsxJzbO9yyOb3xOV7ZrzpfOmNwcmWBTmMDmrHvYw/7es/at1q///0N6q5mGsB8G
tA7nyzwR5RAkC2/8tmtXtytoG6MG1h5ZDDfrp5iIL8Mc39O1vtXz8HXP16XtQ6ubLdsiOz9YBcLi
CHbPy6jLXpnKiKt2BlrvijIBI7I84uC6nv1mpBOiARnbPNj0doX0UFm866SMC8+Do4td6RC0vT3i
NVsbPMZ2GjKn8Lnx67nLXREUGeylFns2TAX/VFu6vxfWEr/lxQWveh6zNiTxnnVlrx/0jnpUxSa/
mjnpolek1qzv6LBkI6N/h3Ssz31F/bRIpSu9VTQ12MhhQ1FGu9Qnu+r8CVxXcWcX+jl9Il32Csel
KOzKacuoaOTjlutIn1UVyFQ3vP7KZTi+2WQBZEFNk+8vcrbsPI5WA7W4OdtK7B/DiFrvYPfLxrjQ
FRIl1cBsMWeAIuaXPKL0kaNQ+M7B9sbS4HJXEVu1yKEymoUjhc1kJeUTxRu1Z+tO8K6G7uBEhM2a
jj3r6SPYey/wSrrglY1UOB09s5lt8m9B9b2CrYhfZLnUFWs3ueS4mWUdPx7hYDcm0xp891rNXOiK
LAdKWcLJApW+yGYzCeCr6k6/rwnunxxmXOxq78aao0TPZsqM4yM3+/QAsiR6jmDu/aZb8vCrLJZ7
Ves35s1/iKuF4lJc4odER0wT3qrlw2Zt/ZffMF3/6g9brVaT2Y4pGlHwMx8v4NuXBN5mflSUdJGr
XfQFirzaMYNL+L9rHmQc9dJ+HXd22qhrqO0lGzKU4vzOyfZXpYjn+cM1gZyaRS20w5TvrO2zOhTm
fF12/EI1cEK15yTKCVnGTPUohONBkKit8pOrALj7+nt2dTmPG6qqMqxl9UUeQEk0MV6m5gI45+vW
I9uQrZhWqNHVRw1F7hmFENv0weeLwvrndeOg8vpDwTc9M830SIJWJzD/8fPUgM+L0zjyCMIuYsi2
WpJnW6v2adfWL0bhwPC69YjQIhdhNWRdF34EpH1qt+3rr0flRmYGIu6v295QQ4VPOQxZFFrxnG/y
eVgXbB39KY/694Tyh1HJL6JYyzd6KuoL6wA/7Vt7743i57s8BM1f//293JDyWbchi6neDUpaNHuy
Qxz+05XllsI7r6DJqqP1azWUtedUcIIb5tRw+ouVyTpqbdr3o3noOjZ++vWQ/nxFhbLl6180Y9ya
GLeXLADFfV7I9IfRftc6iBS+bjtY55paPZnMdr9vyJ4kve3WO9vOjX67wJXseTiojvUZLFjPI51Q
7nIvqXSraSew923boWfRYEjW+OMjxT9eQ+1KZ41GxnutV7SLggg4zDcJI8yvEhaqDa/H2kSWwOBm
MxmWueFRQgr1IaIsP/l13Ynphvf5/w/n2SxzmpiiTUYUsHo2fv0OP2y7DfT4Zk1on62npgtkYvfO
b/MSrnAWWIUJ55Ooz8Yy6FIxjEsa9n5FvCiWe93vNhxsGVe8zWxFX45l+txufnp8qJ553TTktNs6
l0eX1SL+C2U6RTKs1W9+39KJyka0OWiQvc9YHH5ayJbWHGdwr7ZdvqoH1RpUePPLCBO1TlpTFymE
BCq/pdBlrNQ2s0CHQmfxNg+nStf7aQt2z23RxavKuN/zLlRdxlT+lVT5kcyT9Yt9l64K67CsyjjS
mCuWPhwRseeGVu/9Rt2Jzj6fGIrCrqM+Bs+4ovw+ltHTr5u+NvHf0z2e/l5PxCpiVU35rjMA3uLP
Pib8zA88Qlh45t4p976x3LqEFfR99ijPe6zkjHyCmQXUbBXxuq8J6YQokVFYb+LQGduW+EzkWAAR
7fwkBYVLWQWtmGlBiy6Lu2U/yXZ4c8A6904o3Rp5J0z5VIqtI73JoBNhP0wsXM8yj4eLzlEe4PVx
Xdjq6lyJQtGqz8ID4XTYqT6JoS8fqi04vJBF4UJXpliONZ5qxJToMzhoP8+HuJNxuTFvXHPHsg8O
3JCbNtvCtsrg3Zo/1Fu03RmbW607+2ndTJvJN2uyFkrHjclVQvj6u9+4O/EaVxE0hEjfZmXQHi/F
yuPUmC0/wwT83ovLz2/lwnVyXKEwEiw8bzNKTPCRrKuukqhZ7aWqY/DGpBYPexmKO6vErcGKXq8S
wViEwLziPrPS6odpTI8h9FNeFy6HRTTshJG1xxbe9zJp6+UNpbnnXcXlsKYqWAa1Rm029SWUGsjS
JMVAvG7lKH18PSrQvYtpB8mWjNPvewxwb6mEXx5WuChWMy7GhmtlsmbPkSlSYfNi54Xf6fl1kv9k
1XdRrCmUka3IoLMJpEr8hoW8rE8AEFdYIUhe/Ku58dOyEC6aNYInW3bTaejJBk9yWj6axc8HTbho
1mrjsIn6tcuatvmKxNSfhkCqxyuEXTSrX8Eamx77ealKPZy0qPdPjS1QaVhDYNLvYOyKarWzbnJK
cdzZ7LqcYn3ALi6/p2B0I2a5E7PY1FFRsoc6oxFTJyrm9sHEo7gzPjfWH1dYi1WEq3ay2BrVMFzW
Ne/gVtvDHgqv5vVyoqE0T3ur6R1k48Zm6SptcdsH6zEsHV4maQ9zgjUEzYbCQ6qrf3/9wW8NlxPM
rOBUo8oNuw1pkjiEx0TICz/dBuGyW73NLUx80fjaM5a2dH4aRH1Pz+XG2LjwVrdatU2BQRhAdeVB
lcO3lk3VmyYM9Z2PfWNsXISrVRJWMpa2mQ7Xk83hEsC29pPXuLsA16TWvSKt1dkiin9LYj5bMvid
TVx+y9bGjgNkULO929+J6m97+BUNCNfeEUJFoig202bjwX9XpP8QNfdMVW4EFnPCdob/z1Hsa5sN
fJ1+E0A4/xhQVlokTcPHpK+GDr6hsR+nLFyca2mXfMRzJeYOr+iT2IbqrHJW+q1vLs21xN0hkHDH
+lbbf6vQPlOoRPud31yGaxFbbY7daGSsy+68ldE70Uzdg9ekdLmsrdOomoNvXKZlGJ+VMPKhgRrF
nd33Rji5ONZcwe0kVLPO+Fa/jXBnSdQ4ffXr+XVa/ZBrmUtGSxAyOus38dJbUSaFKjzvQy6NVXVH
IPvcNNnK4ssWrG/aafa7+bv81bzPNc5TtM66oYRe2tBvCbWT303CVbwioWJzI9c6g19QewJKRE4F
PfyuoC5XhXTcNs0HrbKxy39vcE889HSn6RtrgYtVkSmvjEV5YgaD8gDZ6MrkL8yM05s16On7ghAK
N27d3ClwuzUtnZyUQjV2l+9zlfXxrJ7hG1mckM/M78TrjV3KVcEqbaEFb44qm6e8/2vdp/GxCOn+
ZoLvpN9676JRPK/3otqmKuuqHOU5tj5OeqDs7BVZLhw15TqGsm2B1vn+svRb+bANwj75Ne6E7W7X
zdhWFKgXWd4ZPj/n9vBzEhIuHEXFNuVMR0VWA6c86UJECYGHst8a78JRDSpnu0XuRbaq+c+mhIWo
LD/6Dcp1ov6wlslZzzIEVgi2m3/O7fi2jbo//Zp2dtmcFWaKK42m1/h51v0foSb/+DUdvu41TKXz
xRZDkVWzhT4PO3DvFH5QlPgPFBVtg8l7QlKp7Xlt7ctCzR9+/XYOwCFZA+TQ0HROw8/hIUxSE/it
eTXuElED9upF1FWREaTsHjbQzpBcqPywIvEfJIosc1+FiqQ86N5XbMvyOfY7Cbg8VNGhIqLYQpLG
lZHvpr2X74o599v0XBwqnNeinUxZZHMfLe/ikq0Pg4qZX97V5aF2Ile697wAD0Wv1ecVRGgDeuec
cWNrcnGoskL8tBG6Xs0VKRNF2PCOQ8e5g9x/OD3NeNE+U0XuXcdvvMu6VoOgaZeYzitJm4FU/LSR
vjr3hZi+x3oSj0i2dY+7GcjpYLz0W5JdQIoSeOJVsiLpfsz9dxKT6YxbUO5VfQhBq9erBN0WWmx2
xg+i5qsti/cSynV+seYEcpn3vIUuMfYS8R3y+v25Cnl4ZxO88R1cPopFFkeRjhRZF0OIqRXGPB50
at5ojdcgHak5aVHW/wZvtZ4JZhebEvmsummyJO02zOK4hh9oY/yKeoXLTZVMLZi9SAjSzTxAovO9
GYs7Z7cbpykXm8rVFNXgEFU6L/vndq3fHvXud85xIalyWSvSoR4iY/kuE7Puf0w595s8rihVsO6Q
luuw57JgfxNJ8b1Vox/OKFxAKgw3WwnIXKVzZ1/0nrdJSGngt8O4FoEzg9AyL9Y8bZr2RVv2ZUdt
rFdAuYSULWU0LUVEUjCT36hZzVNIJz+lEOECUrAebIfx2FQ6Be33kgIBH5EE9DqccReQYhpzO8xH
bAEGsgyxXv6Swez3Fsz/w0cpM1Tj2ql0r/cvMJr5sJjV63jGXTqKTVOVbwHP0+qA9usRLV/3kRd3
lt7/5yj/m/3mLh6lB85EgY0khdhOl+1UTo/LFM9vi3oO5jcVLhFPA0rmE7j35k+y4OQ9lrjuZYfv
JXzzxnn9k6qpeB9SmBglEDRip2mbVJyYpZm+MdTYfJJ91PxTi4MVSVg24sNcd7JIulYgj1OoaP5e
gQ/8MwoY2CYyNBqk4xo+6CLWpykO5q9lbI5HvIqg4Hht23dlScmcbPW0wvUVB+HEEDXNSYkpk/WC
HTDNDsOTKOIOeko6WBNWlnicX0d5AXhRf9liUkJzNV74Y7geTVq0RD8RiI2+iHU16NKq/KA57sJh
hpXwhYgi+E03tkqO2uIp38/1jrtw2M4tSi9GlaccJi79KvpkDrGI/DrIf/4kwl3yy8iubOZrxw3q
6b+PuOy9wPP030q2xdsi7KfnX/+Zn28L3FXXspsZ+cBEntIheMpj/XHFkf7OT7jVtnOmqISG/M0y
xmke4DGK6P2Bs8HPNIa7rJduY3EAmchTMUdplfPPEEL0OqhyF/XKF+RntLJxqmmcJxH5SCi9V9f3
87QDtLtfn7PiXvYBgkeleYPy+inai6fWzvTU2cPPPZm72JdoFzu3AyzWJ2G7RLA9q2Gu6/dNXexr
PQDnNkTEKZIyL/So6alfaO23PbgCW+ECDlo2R5xOfNnPV+ur09D0g9fVCYUjr4e+6KuJlBCDTweb
f6t6+g9cMH/7dRT9/PbBXeyLHxMEqoIpT8uFteeqCJcHGcG8u45h3aM6crwcUOa/88duhJWLgWmk
ZTaopefpZuoQSbjuPW+lVyoY1cSvxwjF5WwsK6w6+6TsaVDbQ7FKP2QQaoOvG184s3HHLTqeB/rR
BOZtYXM/tT3ukmAoTQnh8oyvu3Qxg8xBXD9w0cbnX3/gG2PugmC83QRUA3AqslbkJ0KHOlFHaPyC
ygXBrJGwfZRcpczgrRIGI0tysPqzX9evG8wPWauiptXVW1ulopvh8RJ8q1jut1C6DopzuY3N3mJU
oGb8HA/PvRy8bivcxcBMAfc4clCVwugpQ/0uxEL4+MFvQJxcmyRjN7P12muB6u0gb04yJn4lACiz
ej3acUOPbqgPlfYwtSkN2RIGTwPPeeJEJ6ZdEeUdU+nWq7ddO4/nMqgrzynuRGe1RxaaAoVMt6p7
6upoOdVx6Rn6Lvll47rUTVWItNqqS9TmL/Hmeex3ia+trEQveCnSaC3GpKPrUziqv7ymiot8GVpS
KL/XIm3s7xPr3jX94reIuwpbLXS0A1lXItUVol2F4iVg3Xu/Xl/PHj9EfIuVica7gTniRFKy/BU1
x0e/lq/L4w8tbzltu4Bex5qIIKWkJs/biHSbX+tOYOoW3mXj3ooUuTwO1YF1OzUxvXPQ/X9q9ye3
LJfrmlu9wb8D6BtUkRHuezcHp60WxQs8YnB85+qbIrJM9njjl4C34itiuX3eLdaeMh+iKimaYH0Q
0cTxzEhQXFBgQ3u3mbCkeKPW+WmvB+q3sLqYWB5aXJbCSGJONxfULUZJKKWfazx3MbHVdIqXdBcp
Ugf/iKD9MmNme31BlxLrYPstaKh4unfBeq6CcX2M+HEv2XdjE3Ypsaase0uLgqfDwj7yxtQJqB+v
nAp3sbBNURjfiJCnVatOOKv9ozY/z3juYmFkhh01J4ynChdRSLosyHw0seeG44JhShU45VioT0Ca
7t8lhvYai/x8c7nLgx26gUj4AsqvYoZAfGboUfd+l5i4UVzFXSJMh9HY6wWz5UohJcvV1EEKWAAl
FHvFqSvi6H2Rh+OnIIf56Cmf1FglMKBST90+rSc6DbvntHU27UjGkViV5ulGk+seYr3e+blLiYli
7nmt0W4gxArZoD5IuvpO1uhWMDjbdW6HJSAqD68udG/JYVJUVnmJNHCXDqsqpBfGfWapLaO0NX1K
88Kzaff6W+2z6EwcpcECQI/A8Dma6nsM4I0hYdfb2Q+7Ewa5CuYuClNTzedI6Cd6LH430/9QYYYb
C6IzTPGQ+lDx8lJu/E7TNzIC/6HCWIUHBYWRFr3pYJO6f48sH85HE2q/i69Lhw1h1emJkTDFQfrl
oPaN9wrh0mF9vdYBRLLCdGoxJiL4YLTynCpOUFIcBNS27DSN4nxOJKku9Cj+9NqnXBAs4JUxhtId
S/JQn1U5ywS6IZ3XSx13UTASmRDlSGWQmi38to8D3kWqOx2/MVlcECycJdvlfBxpVar9YtrrJJ+W
OlkU8zyFuTQY19tRziY80l4MbaLy/Iup1b179I2spqvNNY5jVxXxcOD1zCyfOlbUH/Q6lF/4VhXP
bKhHz1uBi4YdSD4yxfcNjwHqI+orAbhOfiuvi4blYQsecuVrGi96fyZF35/kLP3qQLjLhgUKjxi0
R+sqkucptsOjrgLmNzNdNmyS+9FAsRWjMrdrQib1bkA6787x/dbcdAL20HMzHrhEphUWm1NLO/1s
q7h4WsomvLNW3ljhXWNE1O7PKu5Q+Vz0YFmgGnYa+/De7fpW/50dlQREh2YP1lTuEq7b1LQpVFWq
d0vOjN+BwCXC8rIZkBazaxqVw/BsCWSsa2Syz16rmkuEQVymh0Q2RicCjpDoMPwSydnvfOwqZg26
r2H1pTdU2tQQNVAyGWHbdGfm3PisLhFWh/Mwwh9oSwPeL48RrHaeghZ1y37Dcv3ePxwL2kDR2DTx
koq4O4/V+G7t7J3l+FbHr///Q9PLEKnctPOSdmR/H+syPoXFbP0mu6uVhXSdnZgJxlRP5Dx3/8AX
xutRnYdOpIaMi0Ufm02ZonD77PqHdWn8HpC5i4QtA5u2cCdjykhfnFgRfyB16eejy12PwkGyNq6D
3qal+twE7YyrWuM53i4TRtQSoOoCbc+s/1IV9jdUt/pFpguE6cY0gy5rC66DVAnkPIdo0n7B4xJh
ZRsh/cULi1sx6IgyDE5EDLHfhuESYfvWtcW4XDteLsfJ9PkbMUXhg1dgukDY1vTQBYGrTwo3s6wJ
5Ndd1R/9mnYC8xggl7qhRjDNIe+S1NH0vlKe+7/Lfs3DjG00bsd0boN/80V8CvTqhTxzl/FC5nhs
1glN51a/zfenYLJ+V1yX75p5XhoFD+q0pHNx1qaiJ3g23HusvrEOutaDGo7Ng4E/bmrxCpZFHRWP
1xS+30LoQl5I0vWaF8Sku9o+hR3NStN88ponLs3FAvg4674wqdjF8ajb4Bs5pF8xC3dpruMwQ1Oj
dDGdiu3vEGDKPN09bN0YcRfnkrlS3bFXfbrJNROjOe3r5pf0dnGumpcNNP23Lp1hcXhRQi0vAW39
ND25C3QZ8B4zA7OU4mhbnVAyeWYbHAH9Pmf0ej+OdFXREIn6tIMy8oNh/fwg44H65dVdpCtfNVTJ
t3BI9129cJ5Gi7hzRLlmKH6Sm3aJrm5hYY03jC5VeUOmh2HpQfbYYO7/kXAr/kCXMn6Wqz6MZ0Q5
R13ZKFh60gnjxETwkMtZnRo7fvX5CMyFvELeQiRYSJ3KkfwzdLJN4iFvvfYM5kJeOYpd6UFUmxZj
/5nCdbpS1Oswx1zISxTBMVRT36ZEztHzbPlZ54fyOvkzl/Hie6XCfJra1HIwyRNBZXMcIMvpN+TO
ERfrY2z6uW5T3gbm3C8jSkYh/e/Z+nUN+vGUu5myhWB3lx6F/Nr2e5rPUAv8dc//f5r979RnLucE
/ihWqJztUozO/CxyU3bJ0I37eWZt+xbKXtUjH+jxflzlnE213R9a2tMX3pEaa5+c4AdW6fZ8XQxV
sjKd2xOkGIdLXs8LfeAjqK9waHeMNqSuT5rhONDXxZLBcdYP92cuQxXMMGwaKkRvtMtvC6NPw7x7
5RpwHH899GUo653CvS21Q570Bi6efGZ+TwfMRahadmwDrZFH0mEOB67hXd54ms4zl6GqoniJsJbt
l6VvnzV8cL+Xa19++/Wk+fnmx1yISh3Nusy0Pi6kWr61Vp3XUPmxGMylp2aWD3G1N8elDCLITlEL
TStUJ/lZTjKXnwr6DZD03h4XKNQPpw2VkU9WMj/pNuYCVGLNSazyab/IeQsvOWvrBKobsxeUwVyA
ConeODYt55dt7o4XGtXVSVfH7rV3M5ehqlWOh+WikRfCl08SiZekVDnxW8JcZkrCnMiUvBCQI4l4
suK0l9QF99OGYy41NbV46RzEvF/AfA+Pqy2bxzX381ZlLjU1cgihWUmjy8rll6KrHpk1fkXLzIWm
6mDGcsub6NJDSnVXn7u899vvXGAKqfpYiC4OL5FCfMpyjE5I/XpdZpjLSy2RxSEApn4XUs+XfIb9
byA9wX3mKmfVncg7XKnDC6pb97NVkp3ryC+NxlxiKo6l6svBhpdjoONp65EFyCFce2czvbEuutRU
3KHWmi75dulZqf9sw3i1z+URlIFXNoC5ylnbEsLTAN5Tl4YWVQL9xjc6vodQ3uq7k5MqVphnHJpg
1eork6zGPg/B8tlrv3B1s9SyswhafeFliEr22BEQ6YvCDdivdecwHa9RAyG3abvU0x6emnB6yYn1
Q2KZC0511SGOuZDhRZz0HplEFKMfng0vhddni3aOJD9yFV6KjT1DvAneje29t4AbX9MFp9Q+yLgZ
hLjoWX1ap/wR9WX3VMRutX19W/rxONoa2RTdKi+0jN6jvPUj36XfDuc6E5qo02Pdqe0ykkIXp7EO
r3rzfIckv9dccWWyBN0pHeFidIFQEIyz+B/1rP/wazp6PSz91sRbXOXiArzxLSo01qTu69/92naC
k6BYE6o9OrrIEoWncZW0QeM7Dd0jruwJLuoH1lthxoSukCm9qtz6ddyJTbgzarF3ZrsE67IlfWnl
ecTp0e9rurhToLtCVDk2OaRjYAkx9QJulqLyu+q6uBOUOIGswX3uwkNcggo8G72vtm1+9hoZF3iq
TRhFXY9TYk9Gm0gTP0Kc+Te/tp0ILTTU0omdw8u8LRc6rc/7cfh9UBd3Gg4udrUv4QWCotsjYTOe
MOM18EtkMpd4UtMGCJZizM0OwKPPo/pTLCPiOeZOiA6Hgoi36LaLnmT0GOM4/dC0m/ZbvFwJLGqr
FppIw36ZSsoSvLOvSReglsvvmzphCknFGmaw1XZpxVoD9QjH5w6PA345I9epcGJy0mvZR5cgKN/O
6/JmX6Rnz12cSY1BH+6CrBe+BOqNKvflWdCNeaXsmat21S7whYHf3HqpD1iATU2pP0s28rPXqLtI
E1XMIJdUR9ij47PIgwdYjnmVejAXabKrrFhl2/1SGzEkBHmdEyxn/GzVmUs14UYkBruj42ocwhcV
7+1DDqUIv0ByiaZo4KouGAY94E31Qqt5vOTtcU9H8Zo1+0lKyoWa5LKWkcbtEItAMT3SQEbftBLt
x2ifxzs/4LoS/uxPOBtqMI2aQFKcXkbZxe+KuBrPWoziYWtjgj0k8gNymQs6qQFm5cMq6UX25Rcm
h/d5Hvkdql3KSZOF2KFjFChcE7yL4qhLikkIv8SXCzotIcOVsbq2vsoPgSJtMo/B315B5RJOY8UN
BK7W7QJH1OZzq8v13Soj6Iz/uvn459/WZZzkPgcS/PZ6aYnZPxoKU5sEZqbmQTchOR9RO76vxgL1
D21Ztn4HNBd32qeo35uRYY3jy2/A8r9KVfltKy7uNIhy5abDwt+t8Wnu7d+FOTyXZhd2qmHUPcDI
aEGWQJenxSxI58d+Vh/MhZ241AGU9YflEjZifoEH1vKAE+bgd/ZztbAoY2aGrMtymUboQFzfhmB8
5xlbLucUaYmsABCYi+Z9lMQU/xSb51RxjsQ8zM1GBoqO05WctytcMsrWT36JuYRTHUgAWkExX9oC
0jQrWZI5WLcPv46sGzc/F3AaNzhhaLglX3CNr58rSfJk3of4ziPcjTXZRZw2q1F3YvR6WSBz9mkK
IQCX6BpPq3QqIS831Z7qQ8zlnchE9hzFieulOsIvE5+SfEGq2W+MrpvaD7djC4Ct6TqxXJbK8gRC
JQ3Q1uFPv8avH+aHxk3PNUDcdcGqXHTwpFXZNm9+ST0Xd1oQS22zDvNFyU0/wHCkR0ZSfvPruLPf
tnOPt/1lXi9jweyTNVsMWQu4t/i17pyN4RGwChkN62UoCnEKjqVNgpiPnq07Advn8EnH29hyOaph
ThorIGqj+nuq5td58ZOTiEs9zXZWvYZo/QX5WvYYYEVOC9bHz7vIG78dxKWfgCuX61IU9rKS6C34
/O8rFX7Whsylnzpa1P/j7DqW48bZ7ROhCgQYwC3ZSd2SZTnbG5THgQRAgBkMT3+PZvUPr2VVcTka
iyIRv3BC3Bosd9bo4RiNdMnAwNnZ+dzCnwabDnKQcriRcKnfsMb5ixmi5JUg8IXjbIt/StOS4pJa
p9vSNXU2s/S9VtH7vy/J5IVp3ezUckbuCiXP8VZXQXReCOrkipATBer9c1t2y9shaNEa/fsfe+lD
Nnntc3QQy0H72xTSO22/+WIfMyfcAqJEaFgcUTbd6mmp82VYWbbysd753pt9C9FKboMJE8Bp5Y90
GdQhjPg+kfpwC4oKjGekTXHKU7bomxtLiOHDOGjfu29BUdPIg6T3Bk+HZPpJrX2Xt6Lfl45vYVGp
Sc1MqPK3VgQfITL5JlnpvkW/BUVhP43OaIx5zaw7aiffOkqW066FuEVFhU5B2Yry4aZAos8L2rm8
da88+4WDcguLstFogNpIxxusDefcNl11nofeHNSkd9bkttioKAxLVQxquGku6KlHofusqmjnLt3K
XbnC0bldxXATwLXcE7J+DryrX4EUvzQ6mwt29RwpbULnGyqixlwg81c9Gdrqu75g8Wt/5IVzZguT
SsbawYQ3GG5MDxcXhJ+XpNwXWm5lr8bFhtWzwcetDjqeDR3pMkOXVx7+54yQbxFRCuLNFHbQOB9V
BH5959PjNI9wbQWa+X0wMJezpqB5K8E/3LMR+BYmBUYWgxq197eu6Vg+xrQ60mLdJxXAt0gpNkVL
AKmQ7qZVfz9H4i3X7pVy2p/XEd/ipFRYNYwOKBvHjoV3ZGoBfR9Zc2ghJPRKOPLSn3j++f8EsVQA
yFAl6AmIks2/aprq4zRi12WdS1+L2f58/fKtNJSAHFbNBiTNaavHH6Mu6XHseX3Qagnuirjnl2ih
1a6onG8hVCmFTKroGn+zXHwumkllXQGq7L6VtNnYJYCmhM5Rj95p9At09Ct4Pb/3PXpz/dY6RKVt
eL5lALmpM+589U/bN8E+sxW+xTeZWJVBkybTjVWseixkCWNOX+8ixPAtwMnpRkWj7PubmLNpdepn
V0n6Y9fAbPFNCTw+vB3TDhWk+rNl6qmrxbpvPrf4Jg41fwADlvo2qqXP+iK6aw17pWj3wjm3BTeV
wzMftI3qWyGDIefljVGnMt+YIDPR9KgSuZ6ial8fmG/BTtLFqP5C3+0GIJvKeVBGWSwqtStO4Vuw
U0pTC5nnZbyNvKi/oUBCLz6AaPW+Gd5EzHxJfR04zEIPo+5HuRh5DvxcHv7+9D9XMvgW7TTTcPQk
DcbbEC68zupJ8DyBM02B9iouG5swsnM1bbZwGPUCgoC0v/lnLcAa5k8Zk4vL//4dL5zUW+hTHFvi
Tb12Nxov8r1yUPmvGhecBgGVjlf+RvrHRIlvIVCkJm5cRTHd0rkK8iUBZ2lhjjxMbNQHk5bFqUZx
OBNTwKDAiCx238htAVLwZqeDifvgGs2yOa6wtT6SeR9qhG8BUp33rJ1XH1xJUfJMrhEgxzvJHtBc
/e/9OVUhun8RHl6VlcugwFdHYt+NsIVHxR2PGx7g0WkMrQQxOJsNQHf9fTX9OXrkW3SUW1bv64T5
W7pOuO05tJRvrUnmV/ppLyzWLThqUSoukhDI48qXo8zavi7vC5fwm50FfyWQfOkT2H+H3hDW0Nmi
Xj7H6jfaObkaIJrx9+H5lwr0/ytBfIuSKm0H2+2i727AjpQpBh5A4+W5l1DCEPQIIl9zkYXp7qZF
23woGnui3sojr6399fdXeOnzNpWuxFR2nDBLt8hCyFSI77Fsv+969BZHZdg8D27p/Y0EMzyi3ulk
n7AycGT/nRPdrvA1DAdEMda8hRYH9/vAgqBM/PfJUwTEpEvRwIgi8oRa6Pew2Gdyx/+f/JQrJWhP
HfYCVb/jBHThXph/9g31Jr52XsJ2eVnbZwP07/38xMiwcwtv4VNVNblxEGVwtalFQDcfuU1fSWBf
WHvx5kaWAZ8rtxQ4eiyQB0kz5eHkPu8bke22Tfu1DCWeXYwKKKTegaMQ74N98K1WFBmR4VVrYW7L
Wv90utXHmKKns+/NNzsShA/Ng1qZ2+jcV26jm+J0H0aQb9FTfKSkkUlKr+W4vE9D8jEZzSuB6AsB
0BY6pep4cm4g9FrwdryQFWFJ2DTijR1pdIAK0/ph1/BsQVTo0bl6TSS9QjUzk0a+gbr1x32P3tyy
Per8Gr5ewVWm7pfu1WGEtewrR/0La30LotJkXqJ4EvQKDswvmiRflk6+pqLw0rOff/4/2TWRTVy4
AkNSuOZNa1l0gCdufNw3KJtNir2Pdcjw4q1t3irRwvsz7ffJB/EtfqqDJ7BuZUSv6dQ9Fny8jMs+
FWq+FYKCPFxqhcGjxaxywaPvRUxfY1C9NOCbLVp3oW/CPsRrc/Sh0/oHQQ62b6FsoVOGN6JQgtNr
LMwHVzWfRO1eCZdeeO0tbkpNDApQHV6br8GdV+m566N9ydUWNNXBTytR7fOIlN/rbrkKF79SOnrp
pTebklrHfBVgPFhtjmLIZ6tOu1b2Fi/FpSYtwurnk8R8ombNlmYfh4xvwVJsgWJopzAcnS4eXWUy
xat9SfIWKVUsYxnBAMzeeuqbTNh5Paxl/5rJykujvbk2V3AzptFoBuvI4kNJFmi+rcvOzHWLjCpL
NnHaKXZNR/lV+/SrMPO+636LjBpFO83cP++aVr5xk8pjR/ct7S0sytZl2vsJy0SOSBaHQkExTCaH
XWtwi4uq0sIsBUjHt0416gL1fn4YNX8t0X5hNrewqAosA0psgA2fjl991R3nZtwnmsS38CchVqVr
sxqgDbnIuA3/aaZ5X2C4xT9pxWJJChsAkkqywY/ndbI7H/08VP9zVzo9SyU80TcGP6RQZ3P/dd9M
bu7JhNU2lTMeDB4NDtg6t6PYF5dscU8RtDHhCj+uVx95num4m8GUhPrIvhff1JNmwoyMglTf/Kgf
Al39aON2H2KL881FOYSrSZTU7oYNBLQWBZSWZ5AHG/bN5hb6BJ8LPxnaVzdvyvUSF9weYr+3XrTF
Ps2F6dOoN/VN6+Zbx5sfXTLtE/XnW+RTRaSt7OzWK6xI4mxhnmZMhftiti3YaW1rz3Ri16vlzSG0
8iPn5Ws1ixfOlK3ZXyss7QDtdjfCzVe5gvbe22hnjsw2u5P2QtR1PbLrOMxzlUedTiC3r/0+Q2y+
BTxJr3BYBV11kyT6RqC3oaneGeFvFZ7mitAuKBKHTrKE5mPTzyeu0teouhHOpz9UirYST1NPewiZ
pfVtaZr6+2RC+q6rR/W+8Ck/7zoItkJPAhqhoVi5u63T8q3S9oEpugtoxreIp461VAagMN/S2qqH
sEnonYna8ZXl/u8Q/2FwtminZIj0PE+Vu0HZ2x6S2bYnXofLqaiWIGdR6POiranMAjUMH9dYrOcJ
a/j7RKbhC3oOxReG+10eYMYuz8aX8fe5Q/0kDrrSnaFROeRw0AnkkdGoOxSqj09rH7nDrlHfoql4
OUITEON+RWfrAMM+k3WzYfuSiS2YauFqicIJ2qliXDNtm7MZXqNg/nv7/GnQn1fq/9ykeg1hWBHU
9U0RHMG5AvjpAGXGMblowGSafIA7TJRT3UL9Da5fF+BrSZMTIufcp0V47E2IkmM0aHJglQh0BkpH
/4FXAb3JwqtzWXh6MJA1OSdgqX8ZW5G8AQEeJHWVpt1BBgsmJniOahwPg0/TKMtTxKLuoWNoL1vV
z3dQK6xvsm1fa468cPZtHQ8TOJmMrulrBA8hfWr9MGdsSJN97c2tyJXsldFtj8mK7c9uSm903GdP
w7eQLjV4P6QFngzzmDfx9MXsRE3zrcZVCt8S5AdgJ8m4OIBv+lWQaB9SnW/BXLWBmaSMiLm1c/c+
LSV8teQrJ8YLE7lFcpmEsAokwvLW6Mlkg+j0Ge49+4j4fAvlsmxOXFM11W0lLX+Yk3qGgMpO1xW+
RXMBphSlskzVLdbJG5jJAWpS7Ytht1guSWduK4hx3QDC/EeS7uMahPsW9xbK1XjYvxKl1A1D/zYh
qGgmdt5niQvPtP8eRVarOoSPkboVyEmyxaL31hR6XwFii+EC7D1IiJ3INdTkmxlQ8QFPZucBvdW3
KgZLlmIdyJUv6jMr6ltY7UO28S1yS1VlaIoaqfzQ9fphduqutTx+u+vW2mK3erJUcSl8CXxx/4Y6
6zPdN/v6tGyL3RrlHIVJ2BQ3x8r5MDYOGu7FuivdYVuYFndFWMC/DK3UQMkjOJBLbq3bVStgW5SW
43CkI6jG3mxF5mPNpMjABnu/Z8zZFqe1Do1YZ+yiK6pWw10k1vVgO7avfw3DiP/uoaUWUzWWgbgO
a9g+WHR9LtSm++BrMHP779NtuUBpGjZj1y6cfV7riGdj6cmuSh7borFc3QVmgkDktQ9Sk/fBepjb
ch+uj22lppYi6YMkXsSV1LXIdJh8i5phyPfN6Sb57jtoBcEFWFwV4eUbSfg3Eg/tztW4yb7FEFSt
oFBqiEv9XtZ8OlbR+hrV63ld/P/wj23BWKKsOkhPy/gKUmV4SkJeXgHPag91w/2+ad1istomIGYu
aXwd5jE4BC1bPqRzl376+9D/m1T+6Qs2vV6+ri2nZZVcu6RnyTcQHZL3U5XSrFxVcB1gfZLHHKJx
vpXmbeg62DP1wfJ+KUP/NMBo9ucAQ4jqFEZQ95RVxU+R7qd3CZP0MUSweoLpF/0Y2NScfbym+QiF
6DvwD2CPvcKb9u8f8edAhm3hXxDQBnBGxtE1nOSXltTvA0Sn+x69ORACgjl9DjaupAqW6yraOS/i
9LVQ+qXlszkQnEihJNfO0RWKJRa8zDZecxZ3wbtAebfr5mZbeauBRbC+mscI1YRi+SpGsRyTqnyt
bva8TP60fDal8prCfNDB+Omq0BF/Z9pivtM43Yq8HdOe57TpoDQUh2yfgCTbKl5FpQ9C35roGnHb
vIEuHX/o6xjCIH+f7viFz9kcFmh+jr5e2+g6pSI9gMKynEtOzAEqMurkEKb8+Pvf+bck/4dx26K/
aLCaQU/oD7FqDPz7OhS6y5vOBQdRdTavoUKeLTyq3xcWUqYHOEYy8OmCesQC6Tu4FaTPnXfWReFd
bHT4WUVz8cGYJX0Crqyvs7D1HPvRUsBC1gntPzjQPwe1T4JW5aMeSHGGutf0oYKGzd3ourLPaOHi
G8oGH1cdFse6rM3ZglDTVZngPjini1vOLSfuY8Vrcl9X8TBlUcJ1Vleq/1wwWHK+Mjh/noQtQs3B
Y7hSrVyvbnRQUgzcfEwUf6VY+sIMbxFqvPMdahcmvmocGmcIEehTZMP6aE3XvOvVol/pUP2bsP5p
hp9f4H8qA+XS69alDa4G6BPTu8ZOLQw/AMbIJtgmHQGgcp8hVdD+ADkiOhpW/gqYCbPALlWm0Ag5
9+UiXoElvHBA/j94W1+0kL9NgivmM/ndJEKeOigm//P3+XoGHP3pSzen2DguUOUag/AaVWn6KaHD
fOU6tvehTupjXxT1aWrEck1CMe0q0rEt5K2jfom9acOrRgnwGmK4DvD1k7vCera1UgzKdinXwYbX
Ng27q3IuyDoVpPsC2C3abaljTpeI86tbZ+eyrsatWEyCffz7ZIBq8cKtkmwOMRRdm0qhbHmtaVwW
YV5qaJR2eU05CVmWQmyDvlsnH/c/FWqpqcv0qmdQ65meCARtlGCR7LLV4ExqMljCOR2/LdDg8lXe
9cHoS3hzxwKto7Xul8DkJOFV+GmoIS8ZZsOMVt7vYmzTYs5Qyh7XNzo2UfED7H2D8shcwLwgyJrV
aveGqak6dkvKzgWUvMmxpzUOrNmP6mLBbBXHkkNld5Btd0Yr+Z6ZRcMOz8FU2Dcuonloy+gAeULo
wQUl7ph0AA3r0hIR3VfQznsKFJXhga6qnLJRmvIE0d7fhSLrT/ks81KNg85amg6fZTLLN3VRxV9t
Oo+PbenoqUygzD2t0urfS790dVbNcSUfO0g4fLFCUHIuQUuuHpOxx/LIelxLFotcaZIZHrSPqTLd
obdUZ1AIwRwvxotDN0YW+RZv71WgSrgBt01m4up9Y9bwPsU3QLS4HOa86gN5iInRudGjfUq6GRaB
rGuTU4PpfEshc+LfpJWc61xGLnqETrl8JDJRl2q0AclG6FHnZoUq7WU1M2veA28Mn/DSpl+IhpKb
SIqYHbhlH8NC0R8yZL/jxdTXRqvuEyzuizoDJYaqHBgmcwBEOTrYpu8PXTiMJy2KHjAERSQKmgl0
szrfN5+avmLwoahKOG12ZcrGy1SujD6mZAbKvPRTO110J2f+sa2bNjmS2uH3xyWan2uhoTO5T2J7
aVUc3GECaryl00CP3zVTAXGSZkIFYsgULO30J1mICepXvUmX8hjIttZDTlwl3H0g8KsZV7XP166g
b5UtaJhXYPWcZFFb+LmOUziSw9BPdXE3mEqVj24eu5PCer+vFjgHjrzpYQ2XNMnB9YpnEQJjd3CV
7ZqnxIiKnqK+TejJpYzHJx3NaScPjV2Rl2Yo5NbNo0vIKB6iVrblJ9e2MX2sRbAOcSYRHNHclc60
Bm/SVuSMAhZbXa4c2hnXOHRjdWJLP3UnkDgL/t0PXq1viXTwJlHApTdfmF/MBHeqmrOpzRiq5j4z
jffunjFa8fsZzRH1Q61FoO4D1eOfWoxJ9AQnFUqyBZMRnUoVufjE+y4Vl8nJTuSOSoCcsobCySX3
/ZKKB+mStPiaAPzZnQDlhjaMqPELh9XWBCz8aQ4H+QQfAkhKAc0cT6eybUL1C0JTPfpJSBB88dhw
LMSzGL2Pr3XdaDiNNVYh522KEZ3WASan/q0RY3HUHZFoLLZF65OsT6cp/lxxzpuv7QLLxScR2gi3
JhXYnuEYNPyyujCZf2tWEg/G36RaiIrPpLjjFtoDh6DUurwb4rIZfvG00/xBUG2Gr6ZLZ3HhPFLk
Y2HDBkFM3SezACpA8zAXydTIT/gtN75t2milSTZxItwbldB+PENpMR6Poe2p+1Al4Tw+JAHWNWRv
LUmOLYuX5jM0nsYI2U5VYh3DqiE9N2ZM24eVF0N5SbW27Re6CmYflrDpiyD3XUvHIoNRFI/vEnDu
3c9O6mfCRA3axFkHEOO4VLNdilsD2F9wicsU0SOAynO13s2p9VORmyiq1WGgc/h8uo4B8Z/dGtfD
qRnbht8znEZLdKxVLfXVKHCGPvswjqFCE7s0ZplzkwyLDIBOQEcqnBX2bsY36acO5Jr6KFPZR3cg
zUbVVyeXPrmWsGc8qa6MqnM14d9DCHut5RGid6J9kgw2SVWmA8PqSxL4ZbKHyHlaXUB6U7M7ramA
rPdSYWLekDhERwoup6ONz7iIAIwPUqWGu6keJ/crgTtmfGE16HmZglJDkfVd3HWHpjdV8HPtPBnP
NoCAms66LvFLFpcRORR9oIjNqa3b8XvNkpm+dZUzDvbZIOsW0DoKaFugVBKjlNFXqaZrtgY1Lqg0
skr+AzbpRN4lbRCMVwcpmvkc2ioR94EJvPihaxYEHwfI6riTjvkgv/Cgm9iDTcJ2eBdqLNLfnhGf
3JVoIbY0awgLwn9CyobuwteQ0Fvv/OyyCJD29lfivV/KjHsYU35OmOqDUw3dw/nBDDSe76eWI0DP
Kl8I830cRpm+EUHVl19nbARfZmEy9fKjWJQkJy0nFp9YsszFvQJCnuQtX4KoPFgWcsi/kYmcTTe2
0W1CJ1V9R/2CVS3oOT7Q/UEqliLXp7hM6A+4sVF1wB+yxhyeN0e/5DJEO2LKmGMdTY4sDiJzrxis
p1W+QoLC/1xt25vv2kV6+D6siiRIERa9fBS1MOUHXgOp8GusFF/qQydIPEanWHHUNI7D0ATiHipm
tntimtC+vFhosokpB59xaC9j2c68uDSpVMsvCzw2rgcFFzN5BPw4tSoTVdxEcxavVkUxhH/BfEU0
whri75lolcxcKsMEt62UPfQe427oouCI3nQs+kPJXVSH52T0w/i1V1COic4TVPmhwrmEQGt902PU
Dksejx4NW7tIMJ0ysbjCx1nsAiI8eC5qPstK1L05SwDfi+Cg4lQQd0WJeORPzEPAbsr5nMbtd23d
2DQZN0GprnX5rKKUhyqo7JpVYkoMyDm+WeOD8INLyjxFx42etSPw84FiGtfRHYQOF3NJiAv874g2
cXKemCLNuUROLA7RGndT3idWI2CaVV9G6hTUiSwqNAZ87I6x9utyruLJsK9Elq4/zqMIf+s1ccGv
xHpuLs0M05CBhSyvBuXeMjJHNItNoMMzrEULcUsLRmeYiUViXi7RGvCrgKrzgvt6suYkO+LpR8dN
sR7jlMhInws2G3K/9MQHP4Rl9ALdsFCfBfxd9REK033k89TDKe5BlTRgD/W8QBwnR6WIAdHSTvJt
YQsH5rL1vgXCny93ZOzcsZhGqNQ2I1T2PHjs5xRhVPcNTUqAp/DJvBd3nUmnNs1KN6fJUXAB9E22
Qprf3U2ILHFqKK3GLIUK45MADsi1GaKqKXTnxQyMvQvWeC7IiSe0na82rpV+IkEPGbUQJlcI17B1
A+hEJNyl5T8F4W13ESq5BiKs70oGRSWcsGn9dWpSCGK0/WrUQScLE3dR0HcC/693pM8ICk3qH7NI
EAxWX5Lyisg65l+GDjfXI4Bmlr2TzUrNnR8EFmCMHjmK64OOBnuGH3aLNxEmXMcL5m82T2scwXOz
t+onGh+4DLVcLwUs/n4nSV+OfTZ555u3HLrT433SlIt+5ODdRI/LjALj+4UDCnoBVs6qMvNVGUGF
teLLcoItQF//SoOARKeqGKj4Go7JOL2PRoCN38vCdvKHxrsi3jFJspbf5JDAthug1bWMH1eb6hrc
wKoaKL6Mxi4raaUA8O/DBfu36/0c5KgaqiWraZgUdwI11pOea6BuIFjUqDMzPulxVsxGP8p4LAgi
yorCaRGtdZVawBaOXggY+EYxhc9gTpXtyPuxblUzHVEcl1FzqSpdndNE4KoeEinSMu9SRziCszVK
fkpojvE2j30z0TexnyJ1x+Y1qjMGOdfzakP9PtG2gDmxSZDHnWpdh0pkEx2pfQhF55oyM1rY9g2T
pqqDbIxhQIv7mXSsx8SRQq8PUM0sxzrXzbJk+DkBwKeKyvGpxwWB4w9gTtnNWdErd+BLNzc/I7mQ
p3gNkb1bSL3dHML0YcWJxroVNaOQFB+waqHBmUBacbrrBYLoDFyphb4JhlagISjTKC3uYxjShQgZ
fC3GIx5cXQzI9POHMmnSaX5o06Bp3061XJJDNVYVfUKgoCi4gmYZihOxNE7ejSmilZPr4lE8dWlT
Tud+TOR9KAbwYtOoOCPkKgzoD9Sk9gwYMA8eV4SB9tgwrKv62IFE27d3PqqjpkVE/VxjKgNPHtSo
W/+7n/SQ/DOB7v9pipn4heQUh9kpXSzEbj2T83hoIHf5c4FNUK7QzjoNPfROZN4JWYQux+HD/XLU
E0gk7TkcUclo7wqYCrdHJPipEYdw5Hb6UDZlMQ0HdAWHtjiQcBUcSvdjx8a3UdpP7C0MVclX1U4C
kI0CmYHI+eKUEZ+QGUPTYjQNfOzgggR/1CTXpIsJZJJQ3gujQxm6AWpVQzo8lDOn33set2UD83ei
mTww35AgyawGGv1LG4RkOhA+u9HAqnuS/qGdJw3TkEEikh3RcqEVO/ZzIZtvQjViOhrsiOidwEeM
17RNpqjK0XYYDrptljELe1FXmSXxs32agzIrQ7rbVP57DZZAcF7EsytMnsykI59wyNq4Q+5KzHJc
S1hzTFnasTmMsraBls85NmVUPixzx/llghPmCMNvyHqU2VBYlPz7FcX36D0cZkx3byHNyFLI3o24
SSXlWdKZGtcjagTXuHp2zgwhBnQU0xgdHC84O3SGzl/VJMg5YSx8dONCyIHM+G+Ul/mvFrTh5jTo
Vj9grcS3UJgUjZBhIfngG35n+eI/6Dmu349JZOYMAl4p0jUU04YsQMdiySgka+r0QxyGMyrtrvnF
dc8nlHcBe2i7ec3mIo2fhEeKhZAEumsB0sKzwkkLONQagqM2mbc973DCz3LlV1Xb7obd1Qd5DTsX
FFvT9c5A3iGPh3VA9D35S0QHBChzB7PpRdgcSN7urBtfHIJo7S89j+Q5KeR01QoHlAh8nTe2jh6C
AAWboGw0AjaAs0QoO4jer/SY9F2QQYTO5ILxKYfvXn32Pmy+9r7HoQUprYOWSXCEHlKMEMElGRfT
525IDdKyEIHTgJR7rXp6LDXOjJEla24GuIOLGnaaC0fBA4bYn3jpByw5gK9xUMgjQf2EYQyIPA2G
dsiY6uFuIfMPGETGiBoLJGw2wfuo2sx5MPcS41+woM+tGdobXOEZsoBw/N22cfCxqXB8hIr4r1Xd
T3kbdvFbWIjpj5preQfDP3nVonU4T9o+46SNc6uD4rgoDgWRILbFEchlhE1l2pILqLTjYWk1QjoY
PgzfxkWLrJGA8GpgFT6AuYSGSsyLk4Bx7sU0CAIB/prXMI+IlVCpQ9q8AP9yBoIpvjH4IzRZhKPh
XNQ+hscr50N5nGUoLCSUovmfsO0QACO5Dd+2plZI/5O5+QUAH730IVnehWA2nusi8Qaw+xWDVqjo
UOiWHiveNj+cn8RtjOP+fTE3DCufKRT04ynKSiyGUxsV0H7WTXiJdGGPEGzGQu+su1SqW9Z8SYfp
ZElryoy2svxVVFY96pQXX+rJxBnzxNojL4P6U+XkvJyM1X18VbQ2J2WHeDwEYeXeR0XRPDVhFX2X
QaN+w1OMwN4oRmCWCvFxrQnhD+CZlo++c/JuYmVKshnSCgcwrxEDLGaszwqNiO8DzsH2Eq8ocx10
WcizjiRc98KmomW+KrlcZBoU5bGmhExZQo0ODk1dRyhu9X7pUDrSozsYXF9Hucol+NrbGfdypqqF
3oIwWYdPLBqgtJ9GnqhjhTymPyJbD8OsX9PyDV+T4oEHsRlhIJpUKCLZ5Qeli/0ao+f9EBOom2Hu
kCIirfSoJ+CeJMfh/zi6ruVIdS36RVSJIASvhA622/l4wgvlSRJRSAgUvv4u37dTNWeCu0Hae0VW
6DckeSHUUu+o8vjX9cO41gQz1CMfEpdD1mhQZ83GsD3zGCOmCcN+5/cErVNLXCj+CEZmHR8Dxl/e
jibjTwiiXMomcPTI4l+P+aIucNV/5rljV2jN5CnJI/2vM0QHYJ62u4O+VLBqwaxKazwdA68nggat
OoHw+SllFq+RPb7KtFhM4XKfdGTpKXGU6UqzskQS6sbWGV7CIVXXieH2a+c5VV/B2GuPCXKmLyJR
W36LtCn+ENYvos5Rr4QdD0W6P8iaMTzFYABIC1EGxhSGb1W2U+HNT8x42zdUj3V/pdIpreIi4kmd
2wyjsdiXA4pkhy2z9kd57HhZNvK9l3Z/xKEQf2ol7F8NaujZFjCwVYSMeCYjG8zN2jK/s4KL3/lk
6C+MbOzbQmaGnYwvR3TvkcD9T3SY36pkzfzQcMxJj0fYRKgzl5b3Md8SHOZmS15Hg+mtInj+RRWO
id8nmEBErYYl2U6d28Jy4lt2yGsey/lOxV8QCMNfVlb4IxaDuXMGqDEpMdUp1PjsG5qis6nhdIfY
NYHQnda7RQ/eo6FkRDgmW2GKet4cw8lWZDj/nkPYu+i7w1R3R7Uz7YiAtbwJxAFxRf7OWLYQGZg3
5AIiyZ1krqCoWul4+RLA912AeGA3w6FIOgBDxSQflCFE1WzxEdShCueFkCpPvgm+lk8hcfJdxki2
agIzna4zNNroxqhuCzuuA7eptynPwm9jEAbmSLFlbeTn5TVFFfbPSM7sLHVh+vtdpRj/qMrG7eJt
33/koU+PhmCffbFIj/w7hHEaL5B5hb3WDtDeKZ9hHYQof5p/TJDkPsEAtDyuDM6RtqNS6BaYRX7U
C3YQfseByu8X/I7yLoHMZTnD5p8PTZZrie+J9IrXriB6bfMcOtdaECawc0B3YBqjs/SltB5fKP5s
oSomlvBEZuhnK4nLAh0eqcOVJZEOudxbPtjPnm6brpSfwGfkKivOJNMGAIr3GMKzzUIJe/SjZQBn
uWgEWoFD26eOy7s+THhTR3DIyRWfG89bmprh2peQiNnFxOSa4KP7jHYL6H3CYHIrU6jjTx1ZN39l
4yiz61Jm7Lve5TE+s7xHDfg+hgUvBG62XF0BHoix1QwA2SVE7sjrbJ+L+044D3cD6kkAa+fHET9h
9vIGW8JhRF0cjvRY4YbDNp1Kv+7fpJNleeGGj9+ynoj1pTSxiF6YjxNfY0CX7hxtK3LCR8/i5/1Y
hs/RBCzStPeAM5FZMoJbibP49yQYJhDk2Gy8jc0KITDROt1vGcmowU57ENf0qmdP6xAdv7TZe6RE
jbJsseEBWIG9ZJ1QdCSmT3oMacPCPiR41P0hmiXHZKCxmMlTUVpx1rD8sWrsafQ7HIzdgEgU+dmn
yl+/yhOH3+mqyeuh+YxdSHfzw0r2WT0zkZIrIMhnMdn0KUYh4h3SyfDJSi/h79NJxwA2LrNIz8vm
IJtc+p3/WMvJDxWJ0+M652bI6qR3/BwSpKh/NwjFb4naNAZ8aR/WbMiwpVu3qIY6ysk5YvH6Ta1b
UjaYerWEflru61n5Y8SVvGMxq9YxKVoJoLKsZhmjpOLIxHpL4mIw1YbJcq6ydDavYkGiAU4XO59l
PIU/It3LUE8CiaaPa3Jo05YlLKd3VOHoB8pbYLqg/bJ9heJEGNZIopCoURnaZ6JxeZBHi4bzcriM
OSnyGuhoOp+QNzTbZiF5X9aWw0yebzYH5+FzL6u8B2JTxcTiRE2zpXykReTqKCv63y4dxwM7Rk+O
00C0ZGgmdJh5iOenPFnKoYpK9HFgc0AQXMWFnM01LKtXzSK9KKppQo9eMyvIqBAjvo5Xtqf5E3Br
2gxTyh+LLsNzkvTsIzcJ8KoCa26FbIdu/uCRQRDw6MoJo95Q/r92KhvGhoJu/PpRIESobLlzVdk4
Ned0WQKp5i2dWkfp/KPbhTkldsfSL7YZPMtR6tddS/+Tkp3C3T2DQKitxsjd7n2PkyAp0HH/LJBw
/j6FMCJkqlvH12hEC9OjKlBpgmXdIslCgprwLe0iB3QUMtn1LFH1m9Z48dhSbSsCSytQaf5VcuX3
Bpg+7oFkB/5XmZWs5kr4xD55KcblX0hXO1RYL4EWkFXiQ1rQ1Xrf6XRI6mXJFmhCOxGFZ5Xzbjxr
GR0KE7IpH6AXN8/djnSwNl/6omh6CKdM41g5hlp3ir86uAuO2sPn/w5mTf9dY+ZR3DHEw4VO8XDG
PY+biav5bgYuBqMNtsYvZuEQT73FM4U0Nj/Re6Gs2O58z/IVhBpwhsvOy9m10+CnTwWwu+Wy67/b
LD9+IJbU//FYbO4AwOOpS717RzwR/GoTDCPFaexU9rRjtbni1ept49NMTfWiYZrBdjOxFNk8abS9
xzIz+Tmf5bRev2TavgY5YB+XDLqAexBYS/nTuxCDjdOYvnFg6Pnvumr/WweR8JMlR/w+cLBjvFfx
FcqF/H63cYeSy5VuZxe6HhM6yJi/Jtd4CnjhYkg40pWBGM4V9t4ObaE0B/B3wFHwXlj7lHQ0a2aa
jccFA4KshsQLzBTK/Cml244bGj+XpF1yHu7HLE+uhUr1g7EzPQtSoAAXsJygwHxRotSgVtZdJb5o
AKTIcr3ObMMFh2mu36rZZRqwA+BSlBRCrH+GxDv5IxRIleqIQM6Yfjj+HfCg9Djqj7GSvO8+/KQc
w+O1MdnwSB84eKwyNxq5/t+clRiCKSLOKfL8M7AsjPf2tppFyYs0xfjmIgGSE8al/xyuNlzGW+gB
YLoMRLAqlrtuLuNXH6XI6RARaY81kW1MwJUNOGNw0KWYDNNCsDZNCL8L676cbIq/PiZGnLZeAvMr
R1wyM0ieamGFOAEWXnll2dGrZgey9jqOJTYxRD2Ceteku629xMh7jM58HsOomk5TilslmuZqLZJw
6npE2IGz4l0tjzK5WLYcH8zt+1QbtLNXcD2wm53Zekl9t2Tgdvr8CRsY+G6QZvUyUQ0QoOPpj23q
j5OZOX+BcqBoTM5s41Zqv+3R5psElPOrYtH0NKOyowbMKS+CddEH3nZIFglC4yugYfF57zRp7QYA
AXchP0/pPuIN6jusJQV60Op57vFezmHBCOfhOcit+IxjBQsgLSRWt35/1DOEaEWHubeOQW1dkg0Y
ANG8v+3pklSARB1WToM0QKczXaFlCbm/ZZY2flavB1QhTZLCzkMdo5dZdu6SxSBjl8X7Bywb/uTw
RjwfNOovQz7R6zTJ4mSiOZyRfDE9mImWLZrcfy+wU9X4rTAGrbrrq12OKOXysveNLF35PA6UfNhe
Jg2ISfIEUHd6XPs5/o2HPW1CJmSdpkfXNU4SsBw84ZVMBam6JXRtNx7DZ8qBGaYz4Zetj0XDeNhw
ikfRJyRPHQDN/jP2+XxGLWhxOgo3fz0X2R8G+9su2pACHmwGFDW/CNabExBp0KKdc02q2X5mxrOo
6rvjF7LkAM0Me7gqmf3BwP1XcZu/wiqKkl5Y2x/dAM7KAqd/J5ywM2jfpOkjV16LUkePm1Wf+SrX
dlQC7ArvSjRYgtrDCjLgthxY9g5kYTsDtBrvCHrqTxC+KVzkfvibZEZegEPmL5M27xub+o+J5Ghj
2zEDwCWzdcgfG8d7pHcWr/HUsyZo4BGnKC/nahS6TCop/Vx5w0jTLfFvuKY2fJ4HbUKpZ+hXhM9Z
u8A5qmsoWZaqtPSwtYB6QuCyh3y+USNkTcoZ/uyi/kcyICbrU9gldYjCZGTJs5ajwqzeRRBzerZm
x0U45hH4mGflB8If5n1L0ujkc9h7gEoZwwPFCzDT49sRSrdcMLZ59wYodZAgq7zOyv/EdmS/6eil
eCLCMdXKuPD6X+/TYMbK2ZGujdiESm6hRKTvZ9ErIu/wccMyTRMoCUBz61U8JchGTx+Cnscm48ec
fPNpHNRdMsYz6MbUWKFeS9iaNK69I8YtSSYV2//KXQv1t4hsrny1rH2soVjFL2DaQKKjrZCAvIt6
zwYOTNfH5c/dTJihM1bwR9CfY9zqY+n+74gb2oQZ8y7s3s+V3Qodtd2hBl8D1GUYLTMD+TJuRJSo
Qse4ykR8ejVm4Ly6KMunx5536gML5YoZacJxM9f9FPwHQT61fin7wooTkptiUpeTWm8AVRLIGcZu
XP8dUWeW93WgfnmNkXCv67LHxe9Qd2H1UPV4WYcHua1qrssYEZLYO0FjZRWu5WV5WowJ+KR5AFpb
jR6AdT3ZWINqSDNIZu7KMs38AzyHHf9uIumLJ0xbpP/wloa1Cjs67j/6ReFhShJQT3Gbepv8APFa
xM8jQBb+TyDf7t/OIDZGhhoUtH1zUFJgm5VAGK5S73FaA2kK0TNGH8PbrRDRe2nxlCDgNRuFIhAm
9GzsUN1MKQqco71f0CpmeuDGhh5IF64LUezuzQiQM02/QfUUVUxCbAo9pzRuBu1LOrL/i+0KBV8L
Pk9m9MFNApU1W95B+oB73+gW3bzR/n2k0WL/loCUigTJcNqhLTrZEVbqaoVrHZgyrqce5N/mVv4t
HSIw4sioSIvoOq9iK+ZmWCE3u5sSSI5GkPFI17+Vns7xBXof7a+bjrZZNmybi+lxc9qVZyaGYlVX
VBhxjEUolQ0/s2OfeW1JCscmX3YwTc08I+b1PwFoK31x6ABYVeM2tucdAhtQAY5g0DjQRzRXlDtI
6wQKDZLhEzoq2kEwsFZRxN3DFqcsne+xk2LbrZYEaWB/qKeUbqf0yPsA+Y+QgCzuYS7lUp9cfwAD
2wnPp5sCHzb9BoG1hG8bDiz6b4gNATGZ95PtyYXAipjNmBUYtHLgtkb87I1J5r6I2xDny4LdSZjI
IKIzxBHQhvOML5NPV5wnWOBQtSaT8J3wg61NupmiH19BFngrHwuSsJk0SMBQ4Vce89x9TmwXIxhu
n0+/HBCBXZ36NOXitBa9U2u9JTSoGw8gsJF5nMPZ6gAPzOfw5d9+XQP67kDAH0bV4EM5NiPkJRIY
EwdI8CtEAyb/gPePrMXbNxVHUxivb1BGT8stpljN5Al3KSvQbLtT7Cc+xTmBT3qe1l94mYfsRkzS
q0rZ1GaneDACb/+IZtb6iLcCGRim/McF6T8PzD/OgOcStNhqFGaWMz+vGQ/Ta5dvuK4DQZUSDpN8
uILcmunbWPR792TJdJhbtEKdeoewBDR4dZueG+imaYu2c4rZ5FDFH1EOY1m5dFB4RTnGCoyMykQf
M85s2eLnn/a2n5d4goe7SNs4J2F/7DIAOp+Uh3z9CcVX8kelLhSAFkCgAta2RfZAQVJj5wC1kZ67
XENwFctyei3WvkSLlctJnjfHRBINS3s2fRcQ2exPJdYLX4MYZeomJBo2Tz7F+9uuJUjgKt1dWJNa
oQ6eflhpbNqWMXFbhf0hPHkpbZDVAQ9DqIcB+OtzBNULPYFiRhPJkHrqMZA4da8Stbu666ZOXJBb
JsBKCo+CGLw8cBTKxL0qHtnsG7E5cZ8E9c1x43cs5ABHD//hkvjQGI6RS/jjiEt5NhaKtZTn7Fqm
BrAfhba0TsYJjTZFQvAqAcgY8KL3DAh2iSaHusQ9FhopoQKoaBAMMe54AJL3bqRAidYpmpCCPkzP
W1ao/GnDtIuhRZjdgS0c5rtx7Fm45vBZXzcZ8t+0dES0EGyQ70nOjjeObxbZelZ5hJLOOdSgjOhX
DY0A+5MDm//VdXhbLm5c7NLAiw9kkBGMglcG9j27gyjheMn6zAPkn5cC7UKUHI92jIbxfhiFxLSR
zvtntpapeySuXH+Cy3N/5o7NY12uncgquWcZWD0Or0IE9Wpty+4o6uEYxIyLA9UhgBnxnzsmYVBN
+LJ41Ydouq1TkbcLn48zLZgbkHduAUOQrxdZJiXYEL/qn8KaAN8P6HTcFcfKGaDQZPxItkP+nUAU
/kHErwxvIaPqp48gfX8Z0P3T3Ws9RgjR9dFRnjow5LqFcDKsTblsMwYTm4rlkXpEctVLDxDlBN/R
EL3m0HfAcBRG/QuU3JfO+Auu3yrn5A5E34kVlN3Iie7AxPAhrW2/QwFHfVpKdFYV6YgLlZLuCQAu
/EYV9K7j9g9lSjxuBaQsGLZIuZdjs1A/x+do1VHynchOqg+8Vcx+afABcFmFEsunEjC2rvDFzezv
Vq7jrz6WKsYzFHZxQtDkmt9DQ4arut9gSMnLUbE6RHFygUBp2ODvA7BgNrm+HHmiAG5qSBX6Z57I
jL8CqMpfAcGO/E++Yacg+3B8l8gPfIHN0S11nON8gCto33D2R/sUvXKcXS9Z5zirGTto0eZOjJCd
MhVl/b2d1nT6NmbrguOSi4heLBYwdikLQEYnlgMeOUHh1e8NJxYSldkX8I9QrqDxYdNA/JvCrzpd
ofMkw7nEsqXwW4sEfEQ+pJyr5H12AHfdeUrmkDYjzGPP3CDJvs2gSsJzFWY71wJFqYBnbVJCuFIh
+ZzJJ+FH0f2c6DTQBwBCR1fU+doVWQUQKag2VTmjt4JjNH5CGZO+zrJPM5DQWuFc2odyuzOFt+/r
FhQKb2myiapUM1gHCYrzPPudX9mMk/5y+H2zKASEgA8EB86h+9VvKPmFfJSMbxK3EkTtS+bx4/EV
QOV3GnaZtbZcM/wzDnvoxoYeP0XeI+Iz37vlrXSWvZMyL78lCk9yjf4yEv3zbhX4b7p0fxOT6p8F
OZg8OTBYRyW61fF2CoCO6whjWf47wdkXiWovkXTxWtichvaYxaY+MrjLo9OEfI3uz4Ixg30LKz1e
NE+m+wijzuu2FgoalFHj+5o66sEx7DurSJQNG4Bj5jc89fu0KPGcqWUiT0cMHerD1JnoYZ2haMHN
ufjHFV3KCdTZwzg+KiPAqUD5CdPPLKappSwS8KJPJlCw5TFP3xfo5q4yNjl/XmYtaostoVqxTB+V
pXl50Qv0nccSqe+osNnKauKJeFpjxL88U5yKogmDkT+wmXAIAFSGqUsCxFlu4zxplGyhVWeCbmkc
RE2KzOEQW5IS0SSpS3BGFSL8yH0sa8iWt/1LLp88T9tG+Mt8DFq+FSiVHK5aTOpr9serUgWfAl7y
R0pfXW56aK8TCPzOAtP/bCrW+QDtC7DKN2wkpWyVTo7HLFnoja+dupaYFyC0KKMkfYWixWUNlq1t
+whTAnkls/k8vfdrR5a25w6KnRgcDBBB2238kSD+/2mMyULBMIzbeOK2m4vLsh60f4CIbwBAfCjT
/QOlMJgfqpxW+d6hp5hWGKQMvoEwb7cOgGx2ggbeFIAejx2/uBmpzhpCeYGLCBzTpZTmsNcJyt7X
YU/G5LQmazc1oIY9f45DB6pbRBBjPs4gwxByMsfYzatUJsS+hmjHY7+O3Bi4JHDz0RsIbvwQS59A
qDjgrYJbm255tXTBqFuKTPj5ko1BBBAsBlpOYOThvMloPk3Q+FyVxVFRDfBbHDUGVfO4oXf5TheI
hVmk5C8l2+SdORI0vJZRDjVQ5KGe0uBaaEvRsHnj4L9quUeojlS6S9PvmCh8XrMok+k1CzT8G1a8
Re82TP1tcon6ucFywtEtjkqvGuu69Tdjyhz6ClwdpgYRC+Xf6kk83O9gh2w7q2i7WiTt4Z+pJHum
3Vcca7Sn+6Of1v6XLvP1zJwh8CeZ1JELJPxUn0obGBLuAobkevlCee6AZXbAcToRzhlKNY+/RUkp
q7PDxku992a5QoagX5WMMoF502e+bKjE1VVDBmbF87EHqBDwJhqsaoz8g3Rirmcjk7HFX64y0A0q
T+9TFa3ldZuVnppxnFHo1o3YwX/jqd5/8uBNC50X7AhZ3kndrvGM3T6b5uQ4JXxbMRBG7omqozgN
fBh9few7YqlMjMOqkYqYswqb/IMJa2wPOtoHmsXzCa69vXEY7x52DlxTwnPw05ZywAO5jgjjCats
ss3Mz/HQrfN56v34BGpkvojYzU8q6tMWZ1kCztH546QxC1VDGcoLXQf/jE/Z7C1GwmmFmiQnpsaG
C3VpuvLTzsEXvKy4bDS+QNQNvxGHnpqsXPcGkgoEijq+Q6ya6RKKbjkyDVgwWNwX25aBE5H6ltHA
f9A1c8l/g45NnJ0tXETJd62HHqn6g50eko3Qt0TkxbcOyjdew2PUHVURgSRmMFBulZ6H5K+DOipU
pDzsTVBpL1M6QgQzBxC0i/6CDRAPfo+E8ILjs9fp71SOuTyBXIV3APT2NNfHguz1Kw/QT8xxwtcL
6WiZYiRIkJpEePaAbwxjgNMdhFVjrJCtS7LHDu27eL3WLDInCnfOkxPe3PCHfIdsC+EaMMOHt3yC
nKUeCz3GdSd2cgkUaqOWT2Mkaw29XEAyEO6KImz8ym3kqhXr1wXy8e1NjjrtgCnlh39lxQKgISAd
TlajZpF/hGAWunAMfdF/+ZGCDrf6+LrrgzzHCS3MGUSXd+2CK5H8JWT/qiGA0mmsAUxAY2jTdAqN
wZ7rn4ALQ6yGg0XRtY1CPFskHse4KwKMPfLsyJJFjQI7Kl5BLqG7Z49KLBYVyD2FwXIgZVTedYPo
NMQ+E7ajEoojes/MDobU44K+4BiEMMssa4cF08rjGft89lmuWw7LUXYIh/LijH/kELfdERapZ4pE
qazNgpbxI8bNvWtiCYn8N9KPEWBBEhUtsw7TMh7a4qLwTGBuw4Ataor1EbRYjM6qBqau3Vczy6V+
DosVHcA8Fysg3xvvoOiAtvYNk8qx4/f2HJaMSS7viMpk0Z1dsfG1Wxmr/7JMugYHCn9HQQJGW4S7
9Ri/+1DmqAkDJSUq6LRxEABOxClOQAI8IqENQxdY+aPFdxx/EiwmrdgzSk+4KqFV4JANgfMaMUlX
2o5QnlgPhe3twMCa17hN3faAtHU1nGKIQPxzvKstBmmCfpfT1zmMYhfQkqSo6AQVQw0vSSxaHoY8
f7YO/uRqzVeXP5UzZeEJQj5hr9BFfEXzE7xVtwGv6nx3MLplF8/XHrsfcTY7l7KLxd8ElgNk1kU9
oA4BwtVWZOyKH6UssvwZtbJbhpc6EgmcRnLiTS4IatN21415bXAoLLVeDWwmlYL2Tb14g7sXRz+f
IMKqkRhIlnrDBQIyYu8M1Jy1TyG2fSh3pSlEtACzo//w/x7Z1WUY1neSFg+zlrK7xTqdutYujn+k
+yI+YQ8D3J0JalmjtaeAb8ssK/YPsLHZcj9bBtIHMCVkm5CzKuiyU7WdVoINujpgmUqAq0ID0IxQ
xwMs2rb/Eph21tO8sZ6cl4Idf7lYy5PIw7ZeTIp9oUITqD8xqD452Jl9f1TS7PMpHL7Qr0vYxwii
l56jCaETqxbtUS7j7wgk/va4CF5sbZaV/pyzyPrKyklE1fDlMsC8PPOT7/oe5hESLXXu8uIPdGbZ
q+rW/kFIBga0EAk228L2EJuEYPxJY5RwNVwyZH0Hb4uPPuKMAIVH5PBQ8elIu8su17l7TKNAvtye
ZkkhKCdQi90yhOQtP6Td+qdlWZhHK25O3+mKvk3s6KQYHhIK1+TNbiAn/vKRwecVFsHe9JeMCwQd
OOS7DIj2fEoGGkBHRS7c8CDFmKRHGy7bRrvnKUBa+TZjYX/OcOlCQwBfXdPRzYWHZOhHdipAc//E
sIVct2TBKdpX0DmHb8TQUsMLqKG8Lnx6AOrf+6wak0Dx4Ej1YyvV0mgwP39zTjxGFWSqXaLDim/C
bss73mYQl7RLLjtY3t+qp+HNOZo/JMsWfvl+mE7I5RkeGGE5KiOgaQD7AIFhr4ffyHJYl3pKqIfp
mrqHCMK8rd61cmD9uP4+w9CA1XTd2eMMZyhuCNydcbTMcCaOgMhZYtYfZZ9HoNOm8AERo3sKYB+v
6G+Hd3Duyr4dEKd+HznZP8bTgc04dBHQL6YQz4JVLGFQmPP9pOLkOEM6Yn5CVxY9WdGDYYcS8x7G
UlW2MLQtfyCNIjUcM0DrNxu9F8LqV+lX94lkaPcQw6zy7Ji7G/EgnTErqTdyKNxdhOn9DPE5vysO
ra8ySqCujkbMmIigIm1Mj9/AJeDG2cTwAFUYXGCJi9FOUtIfEA6vSJJx5dfFOEOUg7pTeQ2ckkti
F39jOIUhOJnlN8khqo3wjfwWRy//LVMOM4sz0buDaugVnnr7MB5uv2YQgTyk6aD/jD6NrgD77BV/
FDYbjNXiVuRj+cCPL0Xf1sUTlIQxbJ4ac/F0rLrBSVYAeIwXDjKM+BacKVhICLIp4DEHzU05gJuE
ix4uGL7n6ytygdwBCVgRqQqr5/ySJBA4UhstbWJ6+30+ZkCuALdE2fhDi8smnMFajNz0Wg9Y+o40
65uVzQmuVALRKZpYN+SuUCDcNZ9QTA7IS+/QADLFb1ukIEXQnZxqMsaf28iiK0oSuruucOyHi7IU
oFxBb+BAzC8/RDtEG2T4sDED67Lb5AEEi71GR9jvYYRZmq7URcsREni37lHfRAN6vkGLIgy0IK4y
mHy/3IfxOcXyijxMd4JB6pNBX3sxoTwuWGbTz0Kt5n4LVL4ANAT6mm6YtZGeVkcrOybQLSTDkddH
Z2hjR1gTSHlyMGEiVLILv0MMp9kAM/i33Cz6F4eD5gXUOAzPFkTlGk3HGS1kBjckHiOoj/XeAMBK
ttovLHzg+YVoRcnivw781tgkB+H//LhELYgA7KzgrB9jvHMgb/eOGEylZLltfqRxTdMsfuMRVQ7U
PJnvPB9XLNKDS27YwsjdCsITlw0igSFiBmuD4H8UrQNnpx/Ca1OPaud9hQ4tWKQLiwkiCVszJjtE
QEBV/JuJ9rU4ZaOfvhV5BhQWEFyLfQhaOXZswzM0YUB1ABREV7+W80Wm4ADRQwfjEM7opcLkPzbw
3O2/8yXvv8OfsYH0YBZhV9l4W7mYX8vN5/JlzuAiEGKdv28LulKr0iMxpBImK7DgwBcNR90ERVFi
xsd1TCHhgrDsPNFhuNvnDrA3qt4dOEDn7/o1I/dwaOtzBO5lbjH7ju8OQyH0f3C5wYwRTWAY0bRF
kzX9Nsvx51LkCr5js+Mi3PMByfQI6gAxmadJHVuIqy+D1xDpij0BAw3XdoOp4n+cndly40iWbX+l
LN9RDQfgcOBaZz0QnERR1BxS6AWmiFBgnkfH19/F7Lq3M1lDdsss8yFMEaRIwOF+ztl77XHt0lNA
PjQUOyfV8t1ClHfq8JKsLa9kp+WyuuwiEyVQzGwi4FScBdxl8xcTkdmwYjSG/84l9uZKmjNi8qaj
Qo+NMtlOqCHwtTNvUAf8kPZ9NbntfbQset+IIhuZLscDqqZG/CQGtjhgUTfR8xcGukPfoQBDlNX4
Hw2d1Wilz9a/QNhEolrOkN1AYenVNcPdVGLNpzTcI1HXqJvQFqUrDjtluJowpe05Cno3TdyGG5rB
yEna2g4KQPXf8LUxSEYJ1m/MrumfQzyY4gWUgX8/C41QI2qSIU9Xrj3hAcSMMmxV0YurokWqg+Vz
2OoxwvMVN0U4BKPZq0OTR5DhKr8q54OATcDRrBflru9mAaHVrJc76XJoz/x6HNfKzZeX0I3DoIhh
g+4ykDBvUeV2Hxwq5F5TUm0XmZsb7DPVk7V44mmxR/FRV7hX5OCF7EsLI7/JzqO3uB2tGHmP5Rzj
ouw3EEmRGdPPkdkKBh9vGk0gSf3EEAcUFxN9yN54633MeDSYVfbcTIVzVfSJ8U6LwSn3Ggf0NeYy
QKVZkVxNZtPeyMgoEXn6VXPMjJF7g5CcU6z5bL7kbMuKoiUFKTXGw9RN/oru1/zTcZNug+NA8juZ
8mmC/p6sGHkzl0O9+wiHKrwxEa+cIrsud7TbavxIjd72tA+clRGNdbwBAVc9jlVDsZbmtGLi1K5O
Oimrb2VilHeG7xp7qZrlqUH9hf+TZtQS9P5Qp3hdUjqVrutvrSHL75dlsrcEPUuaD5X/4eJPAmCw
mGcxNmG1PSQd4jl7/85uveSYhXr6cpbEnCwm+89KOeNrHnP6wE+1/GhFh1i8H6kdVhSw+YEWmg7s
dugOBvr/+7PJENuLwU0RNL453sxdgZmmt5bvsWnbDwqp9VVoe8Vdai3DN7u1JxvzhptVPO0ZNaD0
pcsK6itjCEBR12GBEDwIHTWEW2cOxxNKPkB7oL3KNHC6lGY24ggXZVTkVc/eiGd2w06jb6N+SMtN
R2Deo2uyTWT4W7/Ng4O0aPYZRJ9MvFjpexIK5kxCoxL36Z38NFEabpx2yJePBNrWtuudwbv1RoGu
qDfy4dhG+C4OpPeYX7qONtUmlmaDBLCvVXoVR2hMKprCUZ+twy5Fg5Ok4Nl2OK+94hHUii82nY6r
G5TCxrNV04Te+qXTxNtKMcEOMvSO0RYzkfxRx6Fb7XSDU2YVe+zfAHmswvySCdcVu5bwMSvQORcB
oMY4Lq2L6q/ElT0PRnjo9Dj7TVCzDcBO01KEOqDgm5ojKjtNHp7fYqeinZSOEs9PPGhqUEzSW2cw
7JR+ADKbedv2vbwylG6st4KBfNDnoRgf2ARV/zRNXhRfLZU1OffQw5Z5lTUGK5dizr5W+jd5eRfq
W6RfXn4sQiMHWMZBOu1OsmvSmcBZxBhbSB1Iwuc2cby1UTejUW1t6TZrROgWQS6tMuuavxpVejDX
Olbm9BVx/nlcSKVrYDmqKw+sCZCYYw4Dzv5SMk/yn5jNZhVPxjzTL3VMBza5qd3ORtNQNpPYmAU4
O73rFk29y1g2kzfQUqwpoLvToI30EeWPD3OfUQZlLuKXIjSdeg5S6XTtDWM0z8NtUsg2QkemUN+t
ZFS2y3U9+Hb5sLQo725N10T8HWA3XNo726NuR+Uspf9klmbbr+bRGeYj3Tb9LisfMcgKn8ywrWLm
nP6qDZGzcaBW0h1XAzKhau+4YlpbncHAvlg68ejjmr9xZw9/Bg3C2cYiUalnmpHeiy4Wd8ewsDnY
FA/37Wzfx9ac7lVJ52xolRM0SjrfGobfbxEOlsPQOM5GO4q2QI2qilG7Fl855xnsHVBrEqyXd6IQ
HCQlakPptchRpt4tNrLIOD9baTggI/LzGx3X3hNbhL9z6p5dKsnYiC2v2yVYBV6hz/D0aCTHnlUh
6SgpYBwHx5rnn0gbRJC2Z5lMF5YW4283vytHL75bakMRKlCVWzdH3951aS5ppoa5s0aWZN3pxdA3
dAIzJLpnv+GKSPLuaxsqpEJxLeN3u6uxg5fJvF3mXq+jwq2/zI2J/t8Z5xcUMu2zaxnMcnJZije/
sae9b0/ocTj4DE9A/To88kk7B4xTZu6NappO5wzZ18rGWRhQUPpbO/P0ddIM+Rcnr6e3DFxRG8Ss
CpsZO2+1wDI4LqpFgiiK4kvPiltLUtCIds4GdY9LVXw3EgJkcFs6T4uVFDeZqdJoVdTz8FJodN+Y
daqdpMo+etSt+65BLL3SeHxea7KxHppJt6j/qZu3Do8DqjoM4gTPxvGTaVTRWxlPglN7NzjrTJC1
mvu2eKzNbjQ2swc7sY0MDDil3dxmScbDRkM3+OrMKd6bxF2ix8brmgPC8GU9lrP7wzJMOge0zryA
/QO5dtPZh4nB2k0nLOvVdvL5rlQolE1sQ8fWkpZAv96HiFbwZ9xHLQZV/JDpZnDbFOyKFd35/Iqn
Ti3dT7yXOC5tOBitxtCK7dRDx9BH0bVbgy1b2bExv9JqaE89rS7awOWwhneRfukxTDxHo3DXEPT0
1o2iAoM5Sltz1XqybTe5YbnFGitod0rg37gn/AhknNBooy3/YE299ZZOpqxQGyAbWmOdb82tNqol
ENksnoqMeeDEfTJvTWXX41cmqK7YWwiS6i1wif6V9t4rxjs0nza2w2ZFFBtWLalib52VlTtuTErD
9GT2tYxu4nOJEoRp06w7nZZLMIY1LaAyLuptaaMw3w1LO+2AEtOFHmD0nUUSvv/mepERbw1/wrRR
WXo8z32datkLc+yQ+0E/OdUg8/ZOGXvbykSqeAiNHuszMqsHMDxYeLRdcwDwVTIuh74q7a3fUeSN
idEyHqPHRYHRDzyiB85Vgwf5qOiLbN9OZx3lGb+xbYvcpfPlO9kQ8Fwb1iPzh33dTeO3ROM3mWWP
ToqJnC24qX1abQ1oDaIBRsItjapBb2qn0zcULWCrLPpBHChQG52xrmkTCM5miMxVpjGyhnEL8qRN
BV3YEvVjwZnIGFtQoICCln1Tj6iJKZUO/F7oQEd9NlmYWJjpktabUIX5lYuc+AA6abq2Y3yxc4za
sjNn9gOLAoE7rK4IKUcHhMY59Gf5HUHg1OFB7Zvnkfbmj5zt6FtMisSmsOzitl385qWl/N3MetIB
beZyV5oKN2eW1ka51nlkPKbSrz90YRUbpPZMIEejrQJL0YRXi3eOMqAx5OCEDRvGjUb5o4CL8ryE
imm47N2GY8mC8DmUSMmzWLSb2BsRe4WWgd7Jfe1ImmQY64lTI7IMOXoqdx0Dki37UXjXKa2f/cop
mdek6TPtWO9pKHCWIR1JimI7dnx/CEQYrSUoAx5q2GqsdFxbHxPFy9boHBR8OHW/LzJbUKh5VR0o
BJNUhoI+MqJyJlNlG6XBmI7GwWTwvG4nkyMwWgxBBrZFljBJ7O3as9Dc7kwbEdcVY0nML9ZsGwl9
9IrpFtOG1lyPCinb1SjaYg/sNL+3E7pHsL3SgEoAX4pfIz2cjYjT7QDE6n1YLNRTPtKRhJDZfdpb
sGkWpiG3bM76hayF9sFoQDjgN6R4K0WNrcy303kHO9IXW8qiJbrK0lLG3NmtuKEje1aHMLU5Sva9
L7Ar+nZbD13cM/N0i1dz8pbzWXNxzk/z1qruEbx4R+knffolqnsbTo6dBm1e2fvWdmr11am6peC5
g5EuSJKq3i8urnXKUIgGkyQ8IVuqYX5IETOrdVyY1rK2F7Pt9rJEFokqT3i0aWOzd5ha5N1Troe0
2PZniM+ubxZYeVDsVLRzzXJcqEHcvHiGcj+mQZdE7Vno5qfR93wKE+7ksmmZTypIWOHjqEGnmIHW
dUJhYJcFNbT258KBzETL9fuYpE3xsy8UUhkmZFl+pc+vfmg8bRp72hdGscYmMdMZ9bwWa1QPFKY9
ur4rrDcQAEqx9FQp6we/NGMnDhz6EOMhd6ZJ7QjS9QvSRflGgpht1g3iXqhzQMuk2j0Mj/KB8aT/
0NZifOqnerY2rdIo2DjkzsWN0RfDdE0jMr0vSSp8WUZX5wHJ51Oytd1iCrc59Kd9VTv1dVJmDDXo
pTHFhOsiDjNLM4izxvuS9C02Locq8HtCZHd4sCuO7F9TKFsudiNwtYhftX7XDEMawm+m7h0HBVzC
caBuu5atH6odUxwZbhr03zdRJpL3GYffo21o56WnoEB1goYMZ4KME+cwQCrRqxY8DFwxykfvkZHc
1DymYRWgsKKHW/Awqj3/OgTYsfHSAcuoh9dp3gAuxCKDZqt/qJiJbK1+MU8a0scN03mJvArpUL/D
kehHq5z+5TOqoJRtIItCziXx9LNm6Lyj5yGToBjkcJWGQg6raQKUB7Eh+TG49DuZknnTO6Od9BFM
w3Tr0/bP1o2k+8aHdeq1tiq5D4WdlStm5fWXAbrfblSxe12E8Fhygh1/DjVTnF0kponHtMFMu+D1
Tn7vKWuXL313Eqjl583sIj1LfatLN3FIicbcPMUY7uOjKP3C3npoyeUBiRd/l6dRZa6hhaoanQni
j5W3GCmqNxrUO7sv5XpoMEYAeeLwytK2QerUBY8ov5kxu/QM3L7FCwa0FXiCedc2ymTqvOirOWOk
x6wgontJ6b6CHT2+N6qeQFVkvT9dDb5W25bybSvbtLxFTwjICplYfqhS8oqYkE+nvMiagxuG8ams
0hBBWm8/q8IQ2SHNC9gIAzO+k9c3/s5OfYBghnwSZqWvnNCRjLfDzD9knExAMelpr9K5c+/KJvS7
G4b9HGTghKTKqtaNnmGz+UasyNBZMCw1dXiH02650R0Lsx+8att1ogC1h/AHlFFxwPftUN+VODRi
KE03CdNUJuC9K96Av3M2DpO4+Ajjs/8tntu3yOnzwD8ToYKyydVX6gCxYQy0rCFxdLd0kzQKNBGa
USCMfhCbyE5paRJnlR0npLi7ygLHaDaye50hRJhXKZspZ8mhXg+1kHtnGtoae0bee+tKZQY0o9zd
YH96ySVublc0L4VVi5OAnAb7Z5l2pb/IpyExu+9kiLd3rQsnibVRPTrLYj/GMWg9tk2TVh3ZQipZ
NTRLd8rKUn7PHFkLg0qvlQjQi+8wQfS13c3TRgpKnRWLSfBU1bZFf80MQe5pKDcn1LCjChBhe4di
bGamGLBFOfp5c/vkW3Ox5ThEq6HOpu5bBdvrqN0zyKmf9KMUsIiDrmZHG1U/7rpsqa+62fEfF6N0
b6HGyEcKeuPITNG5Fth+aKRzocuD2dPebWgEZTuQI8qE8Jnl1yUuFBHMpVLJ0cnz+r1pW7F3EI5R
ckYzUyR4XjuMq+z8usX5TazvsFqSftrHUR9ee2U4rT0eet8lUPsnzy1nWiIl+A+beeGaYNM+iIuR
HXnS2JfT1N9bJHBhHwxzHFMQ1792ssHi0uC2W0mE9zuGDKy+0FS13jj0dqK9V2XNk2qt7NmEZLDC
9WlsLaPG89oBa1i3iMrq1diNyVXVYatfSrN7gCkqj574TVE0WQ0+d4MnJcIGi7q2N8tT6tk9Ck1J
yyxc8FzE6QiUijAURNhO2F/PKfKTsrb9Qw676Lmly96uLMbXt1HtiuM8qOm1a8wferGTV+GK+EH1
cXbrunGzjixqPzMb8j0yHvcGsUG3JefMhW3thfW+ZiCyY4TGuRVg4fm5xVwTpXD0FsZQ8zY9dTV4
1xQXEjLU89yURYlO46sptHyZusHYGrOT3tBegCoghnyjbHTKUeWNUA3Bif1g41XfXQPXjeZOvaWp
IfBDyWE6xUar3wdjjq6HpU83UFUERrGKpkazh22cccosEvDCzlVuwWvTW59MixQiSQLM/luaVlZ9
TNmsYqx7k2w6woXwo+QrCHvFZK1aQ8nwZMZZRf8gJylpeECRnDhpADuoYEhA2cPjkOXsewXCaNB6
rC7kc8UdVdQigR6FcY/LlOp56U7MiLKcJ4FFVXDL/goKYFW5OYLkG7QoxLluF3g8EadfCOFbb0Ea
+mCgx6w+/j1g+F+wpC8D7ftoQrGmyIe2Quvkoz9ugD987qUvE+2Z1WdREosDGusfnWjVijOr2Hzu
xS+CDozmNz5xax2cwX2jlKKN/yfxA/8CKe5ekL5tI8rw4wEQYOo+I4qEtWyagF3U+cDampjBP/cJ
zrzn3xHF0YS5Caxb62AYmR1gMtqVSox/Qr7/V5f1AuINcKZQk66tAzfm16abD2Vr/gly/V+9tP3H
35sCWag8L8UBLzfe1V2X95+LsLLci/gBQyCjy7JWHmgv3XfO4q46c6o/ecdcxJJERkiTts2sQ9QN
t/QZXjhj/Akd/l99JReIbh2i4EQ/zKWcDKgS0aOR4Uz51G1yGW/vTiaiNgs/V1WE35xevykeM598
7YsVyjgUQZ6tBtpR0MXsSlwlxieDWv4h097GP24xnjvEmH/WdmLZsLK89nMXU14sUnw+XipNmC0c
03FjZltUmp9L2JAX67Joaggyiaxpa8A1fLVT/Sff9vkF/glYX16syVZUZmymqj64iMQMun0EXnME
77cJpOtPhhLJi9XpKHrCyCl5E5H9tOviFmjB+nN34sXqnLPBSztR1ofc996ytrpDjPrzcy99uTYb
u88KelQHzjO3JuVzNX4uGkteLM25GVom34k+mKQ2ePOd1NnnUhguQ+0HKLUgHSJ9iAgAXTviHEXk
R9PnbvDLXHtVC7NhRjGz7D37FllXc4U0fPjcpXQuds+4wwTRecN0cKfxuhPRzqzS+09dSudiZXIl
l4ZdcjyUnPPIOvvaqf6T3/jFyvRsSKW96MZD2GXNBkWg3KhGW5/8xi+WZzIKsByoDA9Cp+GpnWkb
kK+RfG7XdC7WZQZlppE2ovruDLSoB/cjDOUnf/OLhZnScWqnFrS1jJEo+UZFXVY42Z88ts6f/588
tpyLtdkaRc1BfunB36oe5wit8jAWn7ykF8vT87s4A69ckMWkcBVFx9ap3j91I15m3BtR52Vj1DYH
9F54gfJMrRoBefBzr36xdTrRLGHlE7HAAxyajRE9p3M6fW4Lsi+WJ7GziyWzoT6EQpx9s4pCIoP5
9rlf/WKFegLN26Kq6hCViwfRZzwxLKw+d6q1L9ZoCawtFfQqDrjWshUIo63Ajf/JF79YokPeJcUw
srklZv4EhooKvhz+LOta/pbg/k/udPtijeI1NW2dSr4YzPxPlpHuKmf4gtwBtGNNKKkQRnV2Vqir
Wi2HuWL405XLUXp+sWwB30RfcF5nV6lkZKnCzqfOPM8pKDLRk3Q/5IwUD63pcI7GaAM0OfdhO8UB
MBlkbwYm+FYjnh6QQ0ttyUOjyaGYxu9qpo+DzXpF38W7m0o/u81NZNZIbOcTtrHkoKDereLYuMoH
5zFp/duUOLdhGl9mHdMkXDIEwJTZS8nb1qo0pievLLNt75rRBv2fv81a/9ySr+8zfHCbPBoExoV4
vBIomSVaKkIe9PU8q2i7UGN3zySV7O28naoV/lPjB6xyRXyMHJFqgQ0fHbwAYrJ3NWKgI5b5im5f
CvE6Tm79JgxvAfduzKgbv6bawordu2tNkvIG49G18NrXBV3JlTPkt0Y5dltGJQa9kWp+n31OBq55
XdDhacywVnthQA7D/E1vzkvOSHIqKAg084hS3OhmBJ8lSjmgAiVOQmdVxOExiQaU5dW1qPMrmgbl
4+yF4U4aUPpd/DYnGIt4cDVa5BF0qWPdjdK+Gz05bSnAC9ztasZ22vtzUDIK3DB6GwI39fOXNEH/
mfTGTqBlu8sg8QGLPNU+vOeiSp+XvPACTmel3jKI3wNWeqoNPdGZwuvNeXPt516m14Dg7xzsggHq
dahs7az3AE7I3Mhi7wg+dkIOpY8GpnBMujIQURgGHle/MWypmIG78y4Egbx3bYEbqlRbhKLdF9q5
6KZGptGEkwwCcyUzhieg2QlGayiBAQQmc+tODHUDEACYZl2rvfbsTs2oCJwGFDx6gt4mNaJudH8M
/f5UcTOeKdobz4cnuvNaTlkAvyYZFKPe0987TlH5PPV6JzJvKDcVcy7X8d38oUNSdNTSvElB5m46
sOZBrHy8lQLG7wgQ+xobZh/0jfkskK5tTXD93Ggp4w7pFdmBoZ+3UxiAXA8kgRPtSPbYMTc/C1A8
vtB6+OkjI1gXCnCEov93NeDdXDdMmFeR6xVE7ywAzAfzY3GW+74no+3Oj1RH3kLXAkET85FZuwY8
X7KEGW1byP1WQs83mmBCoE26WTByM6Zk0NuP9iGac/nqDAN27dYzH+HnuEc5VcyagWwXLxNYKr4E
ZwqYPPv6EcrWjaSnZD2H1UAiS3WV2a55TGBP03DrzO1g+XeNkTLomtIj7ME1vLUr10aA5M/jtjuL
YvDhik0j29XgZCmXQOudl0SAvACrAHbhng7OHkTMevN9BrJsW0zJoc/sa8Yb31Q0eieRWmDm+paV
rZd6eV2SPIffkiRyR0aJFVQT6fJjEx8K03Z/EsOiYeHA4iYOx8fp4kqVLNtmTOyjtBBYrK1hNreA
5W9k4lvempAEFLTLqDbIv0JjXer6fLJ6i2PSd8Ax5YFEWPEhwtJIAUs1X5LEzPaiKxnPYkw/jkv4
JU/cs5F1GYtbh7bb1iqqA2Ih1gaUcH849xArB3kz7p4VgC8eM6Gzxw71jpNbfPENiji8NcQnI1Bo
1gZkRcTK6Pz582jeSog8m3nSBoKh+qzCVK1hbDxse88xts6N17Vq7WUtUC8VtVyLGBewTszy2On8
FgVgeEO+zK3BI7wuacDatoGLBLEfoUcTLEQeB4Ksg6/Crfdl1u65wYzbCG/hNlQxdPaQOcyMoLRq
C2RMsgH3hyOZ5Rw2y4+6RMGZdXb2iNLUQvY8Ra/0BkG3uXNiBG05GDdmhUY7mIYeJUPuV8N3A9lO
C/+rbJ7CdvhAYmtcQ+lE1a25lsymhkNkAM/UXNJ106vlgVPFskVEUy9rzAqoSxlDfh+dloJ6dEkv
NLDKmQVeRe3kb0L3mgDgMcPmW1sbf0GFE/ttSbZEe9dPWIazntxL2+kjFHHtzKVxKtcnxMB/o6cb
7c2+SV5y0+6rw2g4ow56tMLHdBp9Fdh+/7XtUKzbRB4cxmJC+Jt1nmZG5vbvA6ikoPT7BQGZI58A
J6Bl67FKM9Qv1oCY8L5CU8enBixLCA8uEAC6vY+sZrdkVXQc8+lqlKI9QCyIoUA0zl2mzGJtu7Tu
Dd+86kjr2tgS7H2gi+iOpi9RaoszTGjFUjveuqQTjZXvqmuDfIPmTZGhFGRzG+1krQAP+u3TGOfi
xeSaokAu8IUCzqmcWtbPUOaWYe0xObbXXmqp13z0GV82pumdmmLZQ47Xe0eiUpwJqtk1KXMZ4PXZ
e5TFqGwg0paMpe2fAIC8h6plJN3nyQ/bZP6J/ldUr4Muzet69KPXse2LTQOJYJ3zRIaIU8UqXXGo
yYM4GXoMagmEnjQX460xoNcYwgKOnuo9mzme9YSXVFxF6Jp/aiLKnlVT61sjLZiTl7LAu+DMYuNb
2GXtomeeB5b0Nu3H5c4xFyoPZo080SLgrjmCn23d5SolbwelGQNza26Cwsxb9qzKxjXiC9w8RV12
11E8A9YjQm64n7BnP1UMKo54rcpnbJ3Dppd29AUBfc0JYainfkt+md6j7JqrQybIKzOFHUty8Tpm
oUNc8hBK82o11VTPxuJgNXNiA7mHv0nChtQPV9vrqXJuJpDeSB0wUGVT/ux04USoSnjPMMsQ2Czb
fGexlXKwg6plD7wDGjDEhUnzHHISC1C9lnc6SrlyhTL+K6D2P77P/yf6qO7+67TZ/e0/+fP3CgkR
BrD+4o9/e6oK/vvP87/5/3/nj//ib7uP6vRefHSXf+kP/4bX/fv7rt/79z/8YVMydtf3w0erHz66
Ie9/e31+w/Pf/J/+8C8fv73Kk64/fv3l/UfBgSbp2De+97/8/UdXP379RUjpcF7/j9+/w99/fP4I
v/5ySN5LWq//5N98vHc9L2CJv/qO5biusqVHQCKvNn389hPh/tXGiWCZKDY8oEAUHWRh9PGvv9jy
r6jkPPy3ynJ4BdP/5S9dNfz2I/OvSnqm8iUiU9OT5Hf/v9/tD9fnv6/XX8qhuKuSsu9+/eVc1/x3
zaA8y3WUI4TJucozEcBc1A45uC404glq6AmiERA/EFS7ktPY776Sv7/t79/mXJtdvo2ylOB/ZcNB
uyg7a8seoFp004lcPaRkaPYMc3wt8/qIFeHuf/teHEIczO+Cw6Dri4s6EUxJBDxCzCdc08iI8TGC
Ae6++Yys//0bncu2P34ol7AGUsgtWv5cjfPPfzcJGVzkYGhR55PpWDcQwrsgx3D0J9Xu5QWyuQk4
Ajt0KZSN7uXiAvlVjdnfynHRkVFXBxbwlyeddwZeC5hB//4Dna/C7z+QTdP8fJs6lrQtsL4XH8js
+WUg/benFkgYxhzgNhuQSBB0fAWPpWZa/WplLaoqy+3Zsf/9u5+7Axfv7ls+cCxTmNL0Lt+99AfX
HLqwOkUrKPkrd3WKXv79O/zDd+nb2Ga5C0m8Mk1lXtyFPMw0Ot2pP8UVz1LUt8bRoLH9Zs3Gn7Rt
//GzeKxbx7R4I/aVyyZrQSCWZTJ3PeXRCFBDbM3Q+kpU0EOIfZWUxT+L7ha2bf3D1/eHt7zsoPv4
3UGWFNGJAh+1FPUIBgkv9KJhVWmV3oylQmKpx2rLMDkFezQVhxSdKrfUpL8ZYjAPIBOJA2ho8NEQ
nrdDetZ9QqMbseBSrN5jNaYYFUkSsEc1R4yt4uBqw/lWIQ3aWUmSrTNYw3Dl0V0cLHp7+0hP866J
R4VwC0B87RYJUAQ/vdFLb35rANI/gLBzfxqcrpKAVinyk9oKEaxloqakbeYk3YdYrTaESTgPaZwR
6ujYzXfuFerGWDlfW8OcUI5TP1hQl9fasz9myFG3IdL5fZ2F3RPdF/OhbXzEn1Ap+BKKrrjmYYt+
eiAmap935+A7kYpuXSJgWvlh42GBUmJbcgCFsbDQMgE0Wa2UUmbQRPqh95ub6qwJ97pRXfMUb+5R
f7pXlCHfcj2f5VUIHcjgSfPk4OF524yUiiuYHXB6fbsmvQ29odGcoxPjH5EPu94M1ZfYoGeGMIxc
SwsYQs5hBiq8GK6aMaLcUoRJ+jV8g0BUBHYZnZzu0wy/VkYuyi1bGQU1Fv1ruzCr6zbLrJ2YpLhq
aipttBFIBxjQB0RaRBibK+jm9l5xVoIjTpwU9Hgi+9KfRRfHV11GGDDeXONrZY7mrvCaNyJaSPeY
Z48ARGDsux7/FXWJJi0+0v2wJ3AqX6MscH/AJZvkxkXQ4B4g5y+vvlkT0xMT46TWNeUJmIdlnIa1
YiGaz1aE1uBg1f2jdsaYbB+7UYeiaz6wzb9jpVDfywKSMAj8EbV+AdpqxozyMmUlfvisNSQCQzSO
miK2xZGCFOUElze+9TJp+3teM8Np7IyrqsFOpMPBgaa3ZFdu23R3KX73mMWABx1bOfWMT7voi0AH
5GG29BxvFQrVelupck3ETuTYN2684KVJ0HZD7PpJmGO7SiAZwIRJkJ6NEtbAkmMLzVW0mpdFrnNe
7W2wlX1szUKP8D+AKBh0KeBcZBQfGAuX1eTFhHWVNn7mM08fVrmprlLUZDoqMihDFp+VLQZtxiin
PkDGOZE0MLq7PKOdpkqgeOZYDF/HueG2603EYEHT1NUtqJXkaeTwSqKHSdju+WApiZg8pZzmN32W
cFtzPjA2pL46z2Y6Uv86Mlm4lLrdnpNmA5G0/dqflzeReH2w5KyJOJTDkQorxSA25M+y9mDX+fR/
AxfMAaaX3nkzZ/SRN4wkrbWPfwrKU+o3hIiJ+K6nhXSfGolzQoDrzVexgdj0piM15k3X2U8xNPKl
1qOMb2fij+ybhirpzaepgm2909dGi5sUkkJ1DzIIalgxEVOJSD4a9uEQ5q+hSFFkZfkY5Iarv+LN
Qc8+md312A3veeZ8pYN8DRa8epGgh1YDlmc0UK5T7BBBzz5pNUoGjqf0N1FBafGwfb9ZiUXtge5l
4zDzy1eQq6JVO0NRXdVtOzVcTDf73meu8yzg1B+wOoaKvCBlHYcq6U5L73uQMoidfc5yvo8d/HFM
bogc38diFDy2Z+nsF2NUB+227jO4Wuen1iDlInN0yOOL6LXZ5vBiZmb9IrRp2VDZnY6AFFEaew6K
XgxyH4/BpsaeA9sxstonO0/Ha9xZxReQRuE2iwEIgpUcj7WFDBerzNkFIEhFOc6EGJ91tRXVJENp
YvrkDoH8dDPOy/Czmirrm/aTWG882LY20UHosFZa8bicwKUTUaIl0BpByFfDlc7G/OiK0rtqkJN9
HYGFEEUa5vcSf1CgU6ChayDNGIgGsyPHQMf/l7rzWJYcubbsF+EZHBqTHgRCq6tVTmBXJaS7Q6uv
7xVN2muSk7Y37AEHZazKysobAbifs/da6WtDvPnXj7vigTlDVrxbVYM0hcHODgbO/Axw270MpW4+
JZUZFDyZ6O59ii54lfkNUw1YCLkKl6oRaIpooOt5YRnmb4sgZgqVmdNhqLR5H5Ku2zOkCi6NZsOy
Bz7cKZxqWbMzO0XNqYE1OQ26+1YMlYEF0SkfYB4woBm7lcnU8TB5Y/9ye2nkFGAmqFxCiTVPzHpd
2KYVmY3hrPlbGix/tEHgq2C5SXP/nRL4RDTRrk+Ot3z1JnRC6BpleCCpLsWpCJuKsbKGNZeE2Znp
nNymZpBdwwJbX0Wdf0sF1dmSoYRR1KcSeXPHD9oftLnLLLoIJZ+CHXBZEuBjYpE2zdvvuA/uTTxr
135BfTq1wbHSbbOJS1M8FJNnV6sJspgN5JdqP52i8tdXMNkYIzFSIIFebYaR5hvRO6/fl2FdOfwb
rDlDARQ3O37e+Z0DiceIqqwzXwKS2GvtYMvJ+Q4DsJLLo5a4AqEO8uDx8hlv09BJVEPNCGXNtAZy
7EDV5jrC9dfduZ0Anz10HWY7MgZBmoXEu7vO2tWGAYfVQhzvrBgwOx+LJ+0DwdmFr1lN4IlwqTTW
iDiK+IYYSJN1b6bdydDAmjaAT2g2zQbBZCRvXhxZ7eSR7Pa87om2pftioASOdGzFL+m8xM8Lcp+n
zFP+I+PN6UAbssZQwDB7YESwceqKnzgZbQKvk0JmLooPTdH/jfHa9DS1s/XLBp8EneFzeFlpx2+f
GZRlz5W2hwtoybCLPB9s++TM7hE4mjxxKq7PBkefl7aI/RPqa/mKij25wMqpLmOISWemY3hFJl/c
fjBp8dySVwVnhufUW1GsyL968OSP4Tw8EKksXqkOfVjlvLyYcaMJGbJ7sUeoJLWDUYUaW/Xbixzx
qe7rB6mn8ClNCsD6PFv3zIBVNHHx2IOEmDIOhTJQCJEmdcrCtnxy2ontkOmmHaFMdI2rYAq8ox10
JmCk3uMUVpbyjCMiOFBfH64WFbRPS/f9vpti7BhtmrylvVsg6O7HDvKyzfirh3dVBUQ4F8/+tWc/
/I55w25LS9nfGr7BSwCm9skFX/EU1zOtRAH1Zxz1A8sp80GoJj8XoVtcUbTJaNb2dLCWWXxSf6YX
H7tmg2tJyK/WzNGQEEDtOBiBvqZ4TJB9TCrG+Z01n2vb9rdeNUPoRI+VnQqznd5GqZ0tcxT+U6vB
hpvKH8sWUG1yrjh6qigQyt5NjA0R9gXtnZMVGbjWWP1M3MAhDd52/qmgY2jc3CwqeQlz+GyNxLhi
mocUF81WDTJ/8sK542FFmxOl7kw71g8i+DEHpSZ48jGNXliYvHD8Yg/ZZbw6xDHB/BNlWwhHRCYa
M5qlDC+RzNhMCXFNCen/ZdrGf2JfzgdPiiAaDDRPPDp+5tksGetSIQ1GXm0rY9SSkmBZL/yb6Olt
LD+sXhddKo/wbR+664EQ6LeASvms+aTsqsRIvvsmbPazGwcMjNH7/LqNhw2uxS0WhIAYSPkOJwoi
wA/LVr87s4p9ztiu+51j+dpP9TjRVtfZvZ/zCOKQkl11B7+DSLX7IKk7r29mDajBMyLYJBhaTvsw
hg1vsOlo9hkl7jnR9zYz/RK3Bshhyfgy2UyJMN4pXBTjvV1m8bEHuQP432/D376W/R7REmukrhgA
qGkn4AbQzPFlQiIKzPBlKuNH2EHVisA4PKjRuZPUyKF53kLvE0LKlQHy9lxObDWMWN1yzjUqV7e6
cpqYz8wrZwbBIrg6IUaglUYvs0l4oW5hzSTPKu59WqK+f6wCt9yIWpYvpQukALEiA/Y2pRpReHH+
h3UNPjK3IGuJdTygL9eVH4MzIED0oRkkdN/YcPHSKrB5NSDDIE+6FxeEPKeThQibaLzq0+DF0K0l
bMHnebbsNyNoAaAo4PJfRm7YlOfjWycwzpZNPFb2YeG29UBRaTrZVb6sGU/kYFJad36eXJgWfVZs
y5y7IyWf5Yx3ztvBNc3WsBnsi4adsI+dZnmhxo+cBZHEaw0n/G9Y5slRcTLMGMuM3+k4NXeqDYM3
0cfPoAmat6EPeWjzjr+Iqs3ONH2TS5PL7kikSL4Dccn2YIWCO9aY6RPHt+IU93YPUhIXIkurbKqe
gnFOImkH/hpcRHuHp01RmfD71eT0zptfVuWup1KPeIUzhInQaNdLCDyVjcMKPwmHE7x1fx3VZntw
RmzAWc7R1KLHEeF5mu577gT7piWnDh7S+9QFxqxFUcp1pponRjZlt2KGC8VhcvUrpqTu7Jpe2a+Q
3fV3BOhNNiXsLjfQwZZXAxyUMZlHUzQ7P+sF2kfM6xvbuF2nggfZveCD1WtpcDghu74NO3deu1Z/
Rg/trxxOayoaoDRuiFwBoDDpwfZLQWvCtfTJpiB1iq1s3vCvmZ+zsAp+JD8ODESdYA2Zhst0YgLo
I6tnUVgDFoM81IXnKeWMzfrb3lZ2lV68TIdb9mLFVwE+5ghXq4AlZCHiS3L61I7ywuaSlyYyRZMm
CN+YoSnbdRUs9U7ytN3DPKpoxvHxvmL2tbc4KYz9ZNcw/3UySlwsyVDsZGPKR+WYLs/ukA0WvdyD
ZKpBDQCA3iphPsSuitOlwarrKFUFCLWZrQ9PGt+2U1XUxIo6MpTNQjXMA94nbzUKmRv8n6unYusX
FwaqUY4H47Eb8S8qSRUjBsrOwsetfy2/yi+6Su0wWqyJbjXEL/hlIlyXi+a5jwT9oG1qilxvcwhi
An+7a5Rb0eACSwJZ7ma7HTZ9wD9L7gGwUAEi+U6bEwhma0DZZiz2HSaRnni2U8DCtow70jdsiZUH
jgQXGLozLFnWgRr9dMp8E90i0ov9eGvEewlTPwRfvzP+iqivjeyr9+BClcWtD4Er9po7Y3U0rT5/
Hp3K4O0m4VewnP5Owqa4FqWI761RBxeoMmBQg761RTRjYL8jTVv+CNaRh9hz0q8ZPFjpupzuNdzX
qbTQWLZZvg4kTFJVsdgtqu+FWizXmWtaMCsZxe/IBzKJpzwi8f/Z4UzMS86cCOLwIJF6P7GKb58q
2zWe6jw+S2H2sKLCTFPSZpq0ArxqEOMwcOuFYfUNZiaLQL/4ZwIZ6UV6so6stGjIBaj0ROUCWTXK
ncipm/6OBeXAQboRG4MZzLaw5N8MCVtkjNPJrEXwAZKp3zg9zUybbx2/oW4RD0nHahba3rirYLKu
GVmkkPBta4fJkqorGtKnKmUDxcRrMvI9VTvbhbCXBG+tFkuyY+87PI+9iLlGFT2tVm1rfXazIT9w
PLSAJhTGeuwMDxegqrjFxd0Bp567tauQlg9AScyySloUtM2UnkYIsPj2wQC2z/3zAayIk24gXJeR
Y7tkhkoVqMcUNfTuxjp7L1QizpCgkqMUvfvVl2F2RVesL23WU3oHvlds3Mn2DpbgjAN7Eep2hg/U
Xcx826JFYqYhs8uUd961ivW3aYlqXQn1TYgEGmkK1TiAublTlCGPXCmGlQ+SJmI7yqYRW+BdzNb6
ycPauDZu0Yy+b/fZELDpHtFqz+1hmeJ8yx0YN8ksOkiR1vDudsX9bDkHumTmqq3pg9sT/pHCuyeX
Rgvf560kC7ai9Mwh9VGbX4kCAhob4r2aGvHapj7ty3RxH1lQnszSfuCxWPzQUQ2vMdp7QFgLbvQ0
4MjRzdLmlIOIloo2BDoNqgbBgt/fy9oKKrzu8dKsAX3x3NLe/BD35ANoAcKnHAt7JTOJVzY3ftpJ
W5tEcYsjMP/Rd7qFwOrYh0ZL83FsW+8gJqshpeuWf7B5FRvRKTrxThw+etNU3wUJni6oRTbuFStr
H8aUYakDXVaw2AQAu4Vwu1c+fdjc/mztpI46fcLLAFkxaYg1gJ+daXDQ7zfRg4rb5CFfm0OfrrkY
OhueteNrqvrXrK0GapeqDHbtzdzrMvxbxejZNq0loPmnirZXWlinGNLIIRe+ed/q9OY9c5Z79obm
1rY4zIDvXy5ILtFSZ3Xu74tgEX86e+aw52s6rAMX1wsRrMJYVdVs8MWfpm1thcWhY7K1gtjobmF7
THzIwnLfGcG8MQ2LN3+o+BRT5atfbRXHK7r++SYxbG7IqhlXJbitQ5hrHgBIEI9Z47YvdEOtKByz
Zs2lNjmX5lKhJiFKywDayQAnFPFz2rl9lIDpfccqVT3krT9dQqMl34BEqxrreBsMkEhUF4q9wJ/H
5ysMATCbO5YhWxCDxTNmCou6GACrBNBKtOA6AKgAP4JyZY5Xys7vhEYeCm+VQVKHNY03Vk/RPSvi
TTgb4e3sEQ5rDQuSVEfjrmOm71RU8wQ70mjsYN2lm8LyxBO4Y+uAdsX7lYElYcuG6YkFoX1UsZlf
+smDro/rHjaC3TxmRWnmmw69sYDjRuIJmOcouSnHAD9eFt6ve3yMsVhljgDGm8U5O/8XNXj5FuYI
lB8oPmyUmY1KgiZFLN+CJguvuJTp6NIjNVeciboLU/fx3fdzgdLdsj/t4IZXzah8QUVwUhFVeik3
ui6Acwwq2UGkTWD94zxYpzSXAaMNBngGUHcVTxYD0PYZxeVDkWf5bubFvm6ySe79sQKWxjmxTYMn
msM/sZM+019OOMo0fTQu1IpHCrVWafFnOupnau5Xf5g+pV3YuJpGO36zvcbZg9UCAgNQ/VIG7bhJ
B/3C8p+YzBScElB8XGDRfUN0ts5yHMeLtHuLcwlOLYPzYmlWO085m3oAcpS14/ioxPSWNOUrNhWm
1Sb3Y8/lcTWC4V0TCZQHp4GkimnIuBPGMjwuS1XvCxlzHQ6881zw2uub9uJbxpNieLc3PM+9lA3Q
bQR98D6mwp5l5M8g6yLcVGprumX/I1Qx38FRUcS9SBwdRGPbG4aJzWlakAL39EN3Wi8ZL+hRcCu3
O/s5gKfIkkPr7gscMzuckdvbHw5LvbsdG+mJ41y5xrcQLn3+0phSsWpSKVvGQmyY+TPrkl1uVlB9
J6P6tIbbVbFzYTkkXvptENXcszmdn4M5TB5KJcWzZc36w7G1AYM/v/nWRmvn9rW6wIWAVTK2OAir
jLzs4LMj+J/s6gKHUo2PxcUxQ8HWkbUI665/Wa5yHRUxXZnmuuzL02b6f6Vlxb9v6G6/fsj3jcGX
YB/NZvX2///Lr08sz1vC1myuvZ768mmsxyHKemWtDUvpdUrRVm8cM6/+CkhQbMGceLnLljH5ZYpp
Hheiq0/U+odmAxnRHdc2MZNzyYyOD+LQ6X+sRv8Zb7j/xxb0P3IU//GX/+v6OWTqr/7PyMS/pSz+
f8pVmCQXAOP/y6fiFt74t2hFlGoFcFAl/xau+O9/8J/5CmH+1y3hzBvN93xW/wT9/5mvMN3/IkMR
uG7o+qYNLvz/5iss/hnB+BUWxT9SFP+dr7CC/0JmZGEIFiaoMv73P8lX8LG9dQH+da8tbN6kkC9M
tk0kDK3/yCNgL8fmYPPazVl6HBrc1acakjXXFebJFIjmO9+ss00dw3XuG4c0cFEhhvPz6s/iq3zf
amyxk8xlZI4Jd1t/suE8iTjfJyObxBW1YuwH+NOBhts3LJA9Ww/sGaqTG/bZJ01q90D6J2RhF+sN
QuAEfAWXzCTRNWcERrHwQeqTqNzyqWauukUJ9LK4ydNAKJOKrwePJi2lvfYg1J2cGMqlGCZgpGOY
FQcsRvq5BEgqc6O71rUTniqPKSZ3H1O/WJ5XMziw3Ts8GTd7Vv2eICOD3q/kKz1MTsNZN2R/VMI2
kbdcHuzg9KX3Ie9gitZDexyp+bNQmKF2Ah0MDvzYup0OhLVqA3OdjSikQM0zWB42aYu3c0W0U+1u
+eJXTNvVS+dMWGBic2ye7NjxsLDbOXQQN1tP09JuWW4kn7WsnV1S9/KDSIDB2zab4ehnWfVVDgsr
msXNyHoOlaT3DlTzPc8H/eNM/DbJy3ldm25mEcZrtXToI03TgIIKst055tqAp9hw5piniWH3Qj5+
BiaCFErXwH0BUP2kYp5XqSXfAeUC341zkRCV8+fvqhY8V6qckVDeFsFV+2hFawCGTz6kkDMETHUg
ye2vbZvrNbglBgATib8G8MfgHBcAy0+drMenPDUCfJpL/hxnrmYHPaTBqU0yH4ZgQ0lf5xyozSWa
zeoPfhWS/3X+OhUo2mVZRpUDqItTRvslMst7oU2cHwVOjxezpYfFZ608Ubuv4Mc43TVoJTyDRc93
i2iSu4odeATQDsNEHPqsoUbzhDOt36bzGEJcqfpD18wFW3YQf6kMliOCQ2+bFTijSFCzjK3L+qGN
rfRhXGa958p0KzkwkwOTKwmFx3m8t1ucFBIV40vVVooEpq/e6VtUR7vugF9x9XhsEBnsrdp+pfb+
Ry5D+DLNwBVaZWJLhRG68QePoHQpmlcp3M/Was82QYBHJ+4J+RaLWfMDbjq2vktjJ5GNXPiYYKeM
zL5Md6kU5RWFhhnFk9fsmsYGLVVrkzwi/IqBxsKBVEN45AkVnMEgSsLyyvqtRoRFhifEOWU2eocI
9jyOqWDbMoYkzP1hs6StFxnazY5k1/gABBapH4YtH1ZnGFFgir9J9zuSpt0uZSo/M2gFW4hUHAz5
gJVDWZ+DQv0SqXjvp/bptsldcW91Hx3DW7ZlyLcmdTt1NByD7bsXglIVsHrq2LlpO0J1R4omJAUy
0ByoSpdZa5CNDMRyd3hkEuZuhqZNdg6J2I9xcMsVOc1+OtSdKZh3F7ulKhnvs14E4QDR3VyXVtp+
aFQKYCgnfPR81NcKeywQkNCZX+LJaIDkl0u2TcNCvWe1v+G7wditTbM1lLbh1wedd8zZU3+YKH+v
eSsnKkxpcc3EMO7ZGWUkT5X70KYk5nti0Wzi+WiaYWwf58Dw73s3GzFxJBCBRyfbT10wrhiX2QVF
Ai+/ViBqX4RRx+98Iew7C0wo+gz8BBA4+oRcSts9tvAmVwx34yiTfEVUG7BBQSi1qy0Di1eXAtJB
UHRoEowcnc+MaKgtnuclFjAUPXNT/KCWHPHXu/5z2CzxZ+pPVGGqtm+iiYMoPLBSnc04q85aLXID
IeAvFfDP0RyKh25BQwVjdpjWbmiKKMD1/rh4JHIojBibpCmWg9mFycZxnZtMIxOHnmWu68bZOq26
YgcY3F9RSeifiLqm++VWCdnqErluX1ZiJxP/0WQxfW3yPuSawcKBh1b7VDKB/86ZxDBXiNt3jvW8
iDyebhiP6x0xkdbhWoomlPyEFZ+9peG+1w03hWCn2G3HZvkrFAtjBITL2vIW+94qs/QxLLR+VqXw
uPsOOr+fbMCHTqH9v9i+uqghMvtmQ504tz3EZgFG4w15tXOxbqQvq7zp633AFRjbUR2xyCmaVwID
oY1TuM3U1SMHUK0Ipqg/pj+xQ+gzEB2lN7FyGTP3rmrz+ppOvnFPwXl4Loe4ezFEXP4dSz29tpPb
cVsIDHO39FW7H5va+cvbUJ5La54Piejm1wqA9rrW2rssmWTcQZRsY8r+XbFp/NRE4CO7UYD8mwqh
SVbkcJI0KoLecZufloT4mSBzlHuF98HVOruETiv3BBE453NjER9JRtyGnmEHiRBoRJL4aVSChjmG
LM/PvRUbj70LpNOdafGaPmLQQtefY+/ba8cPSawkqd9HUoIQWA0yBJ2omkEtXAlrSPWZikwbgH02
WBrEC9KbLlRPEBhIHsk62YHE8SaGwzPM67h13mJZqo3tW1C766KjZgY1hkNJ0aCyMMx9zi6Oy1Ca
ZAc2LcmxCA3nWY2ez9rYeebhwR0Udt0cOOUI974K3k0O0DyqaL1s5roMppVpL2KvMKv9JnZV/VEg
i+DhdGn3q0dlAovrJ/3o9gWyIzaODEet7KvWbH25WelPriWFB+Q0rq6QZJZ9ZuH3MnEe8fsxXtkX
yJ9urOHgMN0pZKG9rRfa8WPMbMdZsQN2Pdrtpc8eI02LlLpUMKJjzZPlqfH66UqmYfgyh1S9OOCo
o67gRbEqFw+TBxuGgNNXiBhk7GR7mCHTP2DERcky2Ln/1XKLKDAT0Q/PqwoyNWQwUnUp/FAW+wY3
Wnja3mEwh+E9d+tuPVa8RNM6qAoCNW39nidtve1mtmI1BTS6NJ770dGYAKDr5hPrfqe+V3oR64Yb
bCQ6JK8w8wZ10nMmnxuj0D8dg2Em/6b9PNCoIjvi8fTzAOfBoi1mh34Ao5i5H1QQVQR94P5npb9j
HeSdg8a8PW5piaOJEbsqLx8sD+8bJAZGallr+Ndcte0OWBL+20y2f4ypY73Se+Fr3hnAbsAd5euE
j/4Z6QHTBKsN9mlJzG50C/2dx36CHLuGvwPLWFmnsskt/vwQObgqbRCxkBO7qxl5rmeGkAy12uS9
8jhi9Nobd4BI8pMaYob9CVvKdTc5/rEzCkjQlN33YxKzm1WV2MuA8OKqJ7rCOYGAlD077SYlE/qs
E5lo3gVt/texE+dAIaNGQJ4s9kX4S/LsM83b+lOPZQio36bDivQUejmvVLeGkoS9MNjQueq2ber+
FeyBT04Z9p/u0sFHwXBx62+4K1dOU7Ozhvqnk5UXbkgQsz+fO+p0Io33nKDpeA1W9ynwoh6TGTct
7c4XDHMaWqIRXMNYcmnIA/mReVX6wm2DySB6HZw21nyxmUZcTNHJx3xcvA/hz9OWk6+Fa6EDbjQJ
NUeqCYsPMxucc87n58uYmr+2Fz74segZJ5YPXhc768Rxk0MNqe/erjnZ0rYgwolimrIEmzE/21l2
W982sIzBR7j7v/R3stc2JgDldHn+zcUjuFS+V61dHIsPwDzbOwav3X0YZNwjOFj429YNaTciqznX
XO+Ad9ny0eQLu+nsnuVRCbhpxUdfoVCW3ZMDTAx83i1ZU6K/W1dG+1unN+9rwh+BJdtpk9VdywKc
eGAOtpI1PZ+7tkBnX7pOv5WJq85DatRnBjFEVPgFzilfdjomCQ+lvE5ohWnZ/DJ/0VcXiuMz813q
dm3JtGsZg+MSWuIRdla/rzXrwgjNnH4YtGYuGI9xsm3Z35p7qROrWIPy73ftmAXhVpRO7F8La0h4
FrQBvEUUXnulwwSdQxZP1yDR3UPoeuMZ0cb8xcsY1UKx4JBwbBDVdu+gElbzgYqdc+CKRFQ1y+b5
R5ahu3WCfETGBQr3Vg6jb4Pfk0Bi3/t8nObEXOnJdv4sZhscJKRV2t6Je+93dQ001G02qHMJnCaT
S8htviWGyrHr2CvGN9ZbRpXLd80Xw9BoUinFvITJbG1DYSmErOO7NdNj7OtYQQZJ231bz/RX7abe
mGDrmOydhKBomxQ8tf1VJr09Tb1TAFj51PmdHU0IE25zxmmLZQgJJO0JQnedWZ0KCec5JcfHhHg5
2MGYv9a0WdZlEbTfCemCLafgYM2MObiOcUzzpgURT5IEXb0/DkdIvflWG0inDDfncwuwMb7Na6wu
iWIQxztmDuGq5xS9UTklZqvaEQ1HZ9MqUlmc4Nqs/HLJpHEYb5xdK2K95jIpyFNkn7h7LoJ9Fumh
tTVXFCr1deDxzCiWiEwzACXvXGc8DW4HlWvRm1HIB0unl8HnaGuHcXtRdsU3YQbyVVBkjrmxhZq5
+rKYB+L5N0lounMTpzgGxJ82fq9/LG1g0KwrddDh8Ejm4myG07XTtrXqSiqYeY+5znyeIYS3S5mv
JfmYo1Ml9TYH+dbxGcCAaixHjlbDiuPoTnWYt/xsWvumqncjcIqbiSIqhuad7FC/yuaa4BentxPF
2TgibNYfFISwbbqwt4PvSOCPtcS6N9z3GgQa7pnl1OcF2j8kOmVNgImEN/zcydlpZX5YFY9T3QXD
tS0LusmCJZLJg93vi3dnWtA8TMEY3XATK5WmBEYdj6c+ShQgcrm9RlkCO9CtoeWC0tg3Jm6yofO/
p1srM+fPa1jlIMHJgSnxLHxfbeepxUsehu/hnITvuHz7hqG/7i/OPKg1E/8bmfVW+hb1agA8f2MF
Y3mL2796ce66avi0M4bHQfokTHVM0+o36fWWQvKFTVvIVUjBQe5mWnaWPGaZokEmXtMgHCOy0Au/
a9dbe2HNEdR70HnzUtHuWVUcHlcNta014Taa8Y1PAHiFvgj1MHWL+zaE11yNKiHBnXnbhAjOh23Q
8xi73r3Gfk3ZmyL4YbQb94tQ6v/5HsbR6Fn9RmBW2NZ4IPcw7Eukoy5A9CV2ORvN0B79LC4eyYXO
Fxj8bNmCsZpfCxK6J0Bu7R7c5HCtpzZdD4nor7NnybtgQvkcQxu9M+ZYbjhidHeda8hr0U31OqPe
thG8COHIMjFtYzZTbuXm9yzlzHNP22DLSGLkpOjoTUXJcedajc+JM7Cd+zgJujs1j/EOiUB7y8ri
N+TwMmDUVl3yAJbqDZzpEvF+CCMLrRy1nnnDFYHjoM6+/SI89KPksi1uQ4L5YBRLiFpG4TfqDVwV
cYpIZGBIzUTigDvu2o/2TIQJ6VHVb5ayNw5IGPXOUMm8NoEV3nM2HS4TBoN9r5lO5GmQ3bMF884C
B9wpadmhrwRB+uc0NeVBqqR54REDFGWyquwYeln4lLjuqw5cdWjapr6TrLQ/uSj2UZBSP4xnBLNp
4Or9UmXpLq+mJZJcclitBf0mN5bPYkYD4ojfwS9fmoIo8zSsGhuvMNP7iOyhES01e5whbgFo+vcY
k14MK72IRZtwWafjsNg8BAEa+0IBBBj4LC5tBlRWh8HrDPz5bNFR/W4l0Ok8YeLD0i6/K7A8n9Oh
bA44M80DJ2pj6/He5JcD8m2CYhtSltk5O1nudqscIdqqm5DNEYAlYuRBwM3r6sunwcoPoGrOJD46
ro72T5COydov7LcM7mqVjChzFc4TPHNarmp7LDaI9ca7XPTWm5tS+hQQjHm0L/Y1Hm4WbRS2zmnB
/7qPrXxEtCTD/YLr7U7E6fQsa8SgbGnBU3FAwbMZa2Pa+IkPeL4+pLeAk+82eHwqI42WquLI73Wb
0Zf+Ns4rZkbSm6PSWfC+EKaFHj2Y84e1ZPydSTjLh1LSoFmnpAS4Tbjly5AY8ivBsPLDxnE8IT3P
nxjp9Ae8OcudF5viic97DkM/5N47e9UR17fzLbQkBLVMDAXHXg0kPmXHtlfOux6f6JNZO0AVKWYV
hHuozxIEjveyS6oXwzOY7hrEJsD5kfFYV2GRHcrYWz4nBMqEkoJCb8QyN1HId2BTLI79alVz9m34
hvvZtBzYVzj8uMfnuX0I6MTd6dgM15aa9I5kIxx8M2P20XpWfrUrtmPVwNqyWxpwyIsBUbUz6/5q
EBzeu0teH+DpkCToMqS/Zi72paPMCz/y6QFBAD3yuq/3sqfhuBLxbUW4uIbuVzUPtqMNgYCxV4zU
DUA1M99SPak4sXY6gfVA133YQSXnsdo1CLccT+/juq5xTRlEYPyQtVqFGVLxzk77pyVljkiTvH5x
S3+JWp5JDyyUayImdnnfpdK5tIWLa1kxFXwnkwB0iTfxmwhitc+d5O9t8ByFSRjsM80KcTQG8+xr
KZ1Votr0mtkkn4JK0tToMGBg7eQCY3DLMgZvXqemQKEw0ePdhzjxvpbWq556y7Ov1jTfmibS+8J2
Qnu/ClDm+Yjl4Yoy/q+IiZ/0MgAO55y/97XR3BvUT3gZoGTZhnOjeYPO4bPP+BIZRemAVLW0t+x0
PGUn/sziLWENa5V6vM6d0AjXWTVUD1PfkgPMCPFH4vadT13i1s4wUw2pGCLlsxcecae5W85L9mXM
Bvu79BSDgxSASAw9e4/xHP9DoawoTWjyr9quLU6cs+Rbjnb+FlgMAKa7Nn+MdDtIkBV7d4zrR9oB
/Ul7AkpCPEAY1mZ1Tx0aXrI/qjs3KJ0rLRd5Hyg2GAP/EdvCjL1jPnrOsS35FQGdWOmHX96srtQt
Rrrh4xLf3IHA+xeHoyPtIkgDibSOcz7Gh5iNM+O9uH5Snb3cz6ot90VS4z5pC3KQLDKdE1fn+EzE
dE5WNjq0HWD35p6aEF1G4n6fk7C/bMfJD7FJBMOq5HQv0SA0kQzTNxea/JbsIY8Ud6HQaXB2XIWM
OE48rpAvEOeyHP+PDmsCHujPIjjjNxuw0+zd9DZ2S7PpgbUtz0KtspNfBrj5EvvT8CShwYq8+Vj6
23xk9toQRoP0PvxlY25HS5cUF9dYsv3CO+XcNkG15b7e7RMz049Ud92V46Q+bHJjqX49GSQbL1F1
TTQUeq5lNSOBQcdmpi2MA+x8Hs22ssy31kW/5DXpbzpU1pYIP8Gj8X+zdybLsSNZkv2V/gGEGACD
Adi6w2fn5Jy5gZDvkZhnwDB8fR+PypSOyJKqklxXb3KVwcfBYbB7VfVoqiDYqzunwzlhkBT6dowY
7taICY5VncPkPtSj927rwb0b1CMP92awtHjxsifZ2OZNuZT9Pi4JxmcAKH6PXHtWA8h4sID51QBm
+gtGqdw6xaRPfNJFRvmgqX7Zq4bCg1VEZxFHuJvAwO3wrYbjwP8qWtbIaGH2fgqncCB2Ytknxmef
S1fTfcY1gw7FSfLUV/24b1gQ7EYjnMUGh3v+HZZgUEhRUKvoms3PvOgfx4j6/QTGZwsZZjjzOaUm
y2sk+0c8dT02eGPgcm1Zm8ppvMcu8xmFplLoO0ZmzTyXLibWV7tOvouGLSYXj9b+qSs3PzUjZsUr
mp/z21XiIcqNZA8R2Dq3WTc/gPQYiGA0cDyqiXtVHrMzykMn3YhYh6fYUbivpg75bBOyH0M3YD2y
wfHRH5EPnedESUptR5Xss1gat/ks/ZuBSM2H5kl4rqqSFchcuN4H7XXNiaXJvSWNknDR0tQnd2QB
a7do2+veFvNDTAQDu0Y82p894G6es97eNIY17RynY9L2VDHfDnPXXQ+sUh7t2sH+liVcEwKrXvSO
h2bgVnW1Ukox7WVa1fSz2+6baaRxgGXozoyRlWhaNTbjrK0dAnjxUkt8gSwfvZVZl19F7YEK0epX
TAssCpHbbYteS+ziXnwzQVJ7ZNjm/A8HM/qWrAsem75npFeT+aWkqAPXpY2Bc2E6SXltJeoyfbHm
qXmjU2M4KdQ2yk5GfSED6d/gEVM3bOwd7Bk9gZ5wB50/SD3/u6uT9BZZ0T7EPMsY61If06b4IWy/
bOpycAiM6uq7JfWMcGW9h+kitkXWch4bNl4QC2vkLqxks8X7xdqnTZ+cPsTe3crRoX2+9whVdjTw
dNhTUnGfNUz8lTG80Jj2GjnNMxTU+1mST3FS/65io7jOKz8762psb00SqJjxdc2fhwqAklqxjlRh
Xz+Z2uy4+WdOv0rqNvkKSUf2ZEAriCqujE8LuaC16w9PMsKgJeR0yEwxXc2REwAd3/zko5qfEZGW
NfNbspLD1Z1K2QfQZmHIbWFZP7zgQJ1GMRNKjt8sVW21a0yqw6k9WE6j4eRBymC1Ipy1K7lOYdnp
ezq3yuqNRCCRw3w+6X55+1Pw/1/tfIAogQfgfyBKTMnfTA//8d/80/Hg/SE9ZSsFUcHns8xX+ydR
wv4DR4PlEqDHCPFXw4P4Q7iW73q+a9sejYLEx/8BlLDk9atZ2LpcCjrI/v97hgdb/N1aA3vh6ihV
CmrBFV/hX7+9v1lrFEB6e8IroFKGxRYTupAGDrO5b++WJPORyvJuVWgBBMjHYNAK/ajbWgWU+zr3
flLPh8Jj2uL9lJEFklm08goZv055Q4nOtRa9FoRAjEmZ9wMLMAymnalusokqC3oVvDWLGPM2UV6z
rGIx/h6d/i60rG7jG8J8mpXYTnO5UWgLK/hA7Qcm3PzFd6k4bCtxEr5/TysBibdSZURfjZyrRxs9
c9+sjl5TZN8shmibjAujZsyNaUIfPWxpfkdarayXM6+rLxVfWUPGvM0KIW8LyEToiM70jatJ0c9U
WUywzQIPZyCUJdLG2zZz4q16yw2fxhCvg6mH4jWesitTul06RAD8WM4kMZkNqWJZNhoNVUG6eami
Fl59rKDB0y9rtB1rB1tsXAoKb4hr5mskwsIkTm/KzUjacmEll0SfFivdzy6JlxftSJOLTqh+IrTz
LUWS43dNmRPfDpUfW0FYHllviXW6s4Y5wYCZNRHFVipkCZD4lAlzE0IzcWX9QgNmeJREn18yqoLv
zMIfQXiHOFnihetHVHmXbqT6qeYww4Dbs1WC+zluvLoPwPhnQV4atJiIuXfZWhFz2c5DU5DCJAwV
uJaJzMxopk9+5Y1fmM3NH79tqkC0kblbFPs/GyjxjoU9EzX6znNIdTFizKiLlbEsB235+d0MjOXF
GLCBRKKL3zEn4j6XVIqwYY7vhzBMD8P1j72qUzOk5xfTm9U6ze9lIUArB9HiQbF8TOd021YGnmmy
Oge6QwA1KRU/kIZh2hYIZBSOeMUDzfL6G0nE5FOMKBW0lIfmgWOnyVtYDNUZ8FH1kMWli/0PI+BM
hRUwJvBKNLZG9MENuVjTYDj9qgukF+044mB3mflcVAQLfSIvKAYifANFkSJtUwdTwEwPxkK7p4jm
jxumKcr46J/G1rK4t+PYM4dTV73PuY0Rm01t8U6ptBukWSzWVWZ4z1Ynp3fKJ8ma90RXs/KO7/zB
Hmn9GmDYfsmob84sGsiZMl92J4OytGrdhdP0q+J7u6L4fBPdG7Qin6FRYlAlEP6LBEy0TmqMeSzb
ynjX2LMXeK5T3Jhzx2XQMbxwr83WT9b8jZaz6iom9zHr8vU0h/annipxRrw1WAaRBFhAGb/6KWmN
lMqI6z4q/NV4k7prIfvd+Q40Q+oizI3qR3k7pQqOX0yZcBA5aUL7qFJbHoTPpIX1qcX0m+PE3eDC
WPBH0AIh7KZcc/+4p+LcQEVrh8s8Rdmu60Y03IbdAP3bnT6MlVD7hs3WyhoipLRcR/hGcUmtp6TO
Lljo1QpUTbkextjv1kuioBaSWn7SFKCuJZl8nFPc44mRPkZN6tz3aZ8/JJYpj0kjoETGkAd2bOGm
VahTvEk6M+8zJKuV6AcPF1ReYACegBXPU4h5NRoG8vOOaTK8YxrezQ2AwVqVKB1V5RQ7DalrjwcN
CdRCFdyLOmtuizq1HzM/ni/hYA27UCb6I+lohitcOT84dTTvXR8r2hxF0PRGzEO7Pjd47hJaGvFe
kUheoeeHJfFlP9vowcl/z4lbESHIQ0Yrv46Hg9W28alGCyJSkCAvePk14+YBBGQiMPr9kon4DJMh
f6yLPDtjCpU/OAWcQ0kylp4N0zY+uitzZ1X3RfHqJqlDborV6rSAfOuyzL1js5Q9gb2Yd5Nthay0
I0XIDUFsVdRVtcaP2K9Fo/JvTZUYY5OKLQi7XILDiOoTNffqjvX0sjELUdziT6JDvLLVy2QO9sEi
yLkEjrCqnVs2zk3FzezVZ2o/kiUXH6ZqOBoLpfpd58/jtmkWqjXoEn7LiDx9+yMe6tqPiu0whNEH
Ho1u77MAOmAZ9RBTDb0tcTp/J3U+8aB07rrCsibWE/WUKxeldmfHS3iaaUDa2KIkwwW9FSJrZ2TN
uKEAY+EOyZG3bmSU7wSVVLcI0fWaVYl9a/iT3M/axh1VhumJuOh0L/gqn1OUym2q7DFCWy7T1znN
pyezSeSTdtr+zU6G5D7HI76X/LIfSPOJuwFU7sYYlHyguRTDGokT96IaJ2HpIcxdprrQWLXNIA+L
HqOXa7PUYwk57RGjw/QUeem1I7CyPzkx5k1rU2JsMCmel8WsbhOCLu+WHs2HZSjmo+rYNpTspNct
XqENzxzSSjxyB43HkX9P1LZeLUtGSLIK6532pvRdsfdP4L2N04dtgmOlVLh9Z4UXBrk5ha98XJz7
mTXuRU8lH+UeNNYb7dzJWqMt1iuKHZl9xiTy9kZ/M4wNBoKE4BXbLeidQWzrT/z+ZwsYDHeLOeSj
0jvZRuQDhzRL8l2SEqOlCtUF1qAwXmKJmu+banR2vZeeZ4FewM6CvABwV2qk+w0PRXIrsPAE8EL0
3sWzjFI3x7/T+srBlWdmXOe6WcZlrYT/GztVci8Wr2XJ0r71if3eRqK8wcv8aI3GD8DfQe2XKKlY
KQ/92bPtyl81jPQkn0Tg4Ki/rSxM/TAveOdWxPVZYBMxTRVj4cBH7tCWqtMBQpHJnGAavJMLYd7z
JbCmT0AdrOzZw4kH31J8KZWBKu3z7FXY4b3bkY2cymq4eHP+oe2ChHo5fRqR3x+SfNFnkUq5Mzyf
nmN+Q8aK0kakJsubHliw9jf28Ge+pvTOg8S4TmjpV5dUzp2gqOhYL2kG16Uy9qgW7gnEprq4c718
OFcLVtLIYkuHvdyYXV8EnWUNbHTLubqToBDaYGzAZZQTOknKsx8kuOgfE2oeVo3V07tJS3X8pbto
bXnJr64cWPoY3XQyMaVwahRvNS+096md6zc/aeIVxV3hO0uQBYbthPEoTWXIrUVa3jFNC312iqp+
5cC0AqkGb1/32no20Ix3peUhLyZzJ451S684xYIAFh3lBXhX7DeVlMu9kWRshGcFwXHCv7ZxS6fl
NenhR0cGA/2XOOO9Obp4WEbSXyU8zOsZnFhHv9F2UEit+Bej9jO3sbGs6FWvTviTKf/BKniktgmg
gjco58mJJdYOsYDwqHPCGoZf5m+Y3upHkVIVlyrT3daE0tZha+WYiLzrFqLoIJgCjONKNnTVWuW0
Ko0IU/Gq85uUSbTU92NBCGZVJ6PJBb9GqXFm8ZnmcXfRPtWTLRUS5TqPUxJF7eSzSMm0/6KmpigC
o44rouYpmiIGX7MKpNUiJLNq3hMcCj8Q55Z7L6Syir6s+EDHqqxIIbPsIE3G/6/zPhD5vHitnTj6
po+2uYvLJdlotqcPNDfdZU6n9jQHMeG25LEG3zozLPHjOJbcRFg6DoMi8MNTr8U2onKXvVgv4VER
Bo2fM+hBkD6zMYSfUAjeLk0xX8qE7nYKmqy9pqZvnaetXok2ReySfc3rXalLUWR0IvAhR/TwpLfR
1piS6Bnd6iWXM9aAzMqSB6ma4cGhFhs8B04mikZh0YCkOaVTizHAswHzFvYmHATvEU9E26y2s43b
zqRMYUpvydX4X32BoYidLnZsUgr+3k8SdUrwadfs2Ir6eWRjsBvUZD3ZifdcZ9Wwnrkrb9IyggpR
GtlTafv81dHgGiQZr9/MIqqo+ZziazN26jvtGv7eDCqsruW8197QPio20yjtmIemV7B8hoC4j/sH
qKppvpuLIm3jp2EHWtZR+U5Lx8+ustuYBkZc5PU+dgb1aSWCIQanrWOsybaI+FTgVNmZyg6jg8bk
0x9yO4t0YBtuH7G54ooGdEm+0UFtbAXsgbvaKR0zMNPY+YiNMNwqwh3OmmJQ650ZwzwjtxxTzqKM
/auV4zcs6y1IinozFW6xc+LOuBSx7Zk7gWvjJstd9cz9N7oZBsvbs0WhVI5N1Zb4oH5ZzDyEoLo0
l6oyMYF1xri3elAeXI04jKiADrzF85MVXhn/QXushj2X+sRgyNR3iaWUGnZO5y1wxjhm1xYO51L0
Ie4EhQzbqGidYiPcVD2hLnP0i43r9O5ToQApqJH+UTW7AxiasPjO0e5vwNGOp8aAcOuWRYmFePwp
TXf6LYs5mlaDSEy+QNFC+7JR3VdCldZxMUN9YOGX3FUpSKycvyXG99Llr5LKL28Zwfj7yg8WV+GY
ACUgnrXB33K6pqLLjnYPr0xrzGTcfi6sPpcbu4y8XUst8xGUtnuMMclsgKzxElpafpgaWsmMdSAh
KOXW7rNdLFa7MXTk8UN5NdwcE12Z3m6SNjlfC4Cs6/pomJFDfozL6f3CcPYCjLdijZj51waTsLxr
+c5vi6ZtDhrR515PGuxEWju/nCj1zwZpnjJoNNetkLzvecm95Ttjo5wCsbejm4nEw4239Fzy1Djp
INLDwlSLtXndUMnH2dIv78JpjFuzr3gY2VqutKmTEzMXeD2YTeXGIA6rV53Tzb87igtXDdztn9CU
+m6xRHYP+qyEYxdNRz8c+gsmKipZx2rcD/xW0vWYUyipetc74qelp9Q0scdVeChZtXMV1KH+SsvU
/CyBuwRNG7cXW1UUx8naPk2cIliAqK8uUxk/t+0Y7mesl2twvCBGujS9KZsaVhHVc81XWfj6PdEd
6UA5Vt3FuOpTES+bn6kI282V2YSoaM6IWHMiX8xmoqV9IROblPF8boaK1X1s2ZtFwlL3GufJqLFR
9AuVhcLQmcaLJd0bmNXTQcSOs1kAR5HZU8bWb2iYohY4hFgUdt3NooZkn1qU3rPJTMPtVMJ5wRUR
PfZOj3OJjbN5AYBF5yWCQpmvDJEUb6HhRj+xCV9Xmo29X/xePHlZH70ZOXxpDgJ9HK1outBAQY2y
NLMNpPXly8anuy/jyKPn2k3QY5J648y5vpdFk7974C7yTWtiCSR/SzhSlw9OQ/i/nC3If8rZW5a8
JE3mAvFtQI9xVEakePoWMFCOu7s2egBraA3GuC6wVBpB3KhPtHImNDlExpbLL56MakbMK6z81kmM
8mrtsgZw4jlmLCN5sux0ea/gXXE5BAnlOvlOtY5xKrHUr7IKp0NsVfNP3wzjpoUN8sCDYT72ZEd+
A26EZdjEUE9XFVeuDWXY9zbApHVNF8wXYk71qcM8J7C5NN9hWtaHTKvwopwof0hR9t6W7AUDHk46
O55fa0bV9TREKe7dukaS7p2VEIoKVTaSOQYih+vGilcnJKbKSyeCrzbaFrc06zcZj/6JnHAFNbmY
6Lp12+eCGM0K/j6vUucaHPS5NCKqxQei4hE+WtxaVFh20BWNX1onMNmT+JdMbHysWb2swXlmATmH
iRRGjsd6SdrfVpkXJ51k3Rnp44ENWHdr2qNzjMzQj3adNBpIla21d/Bxt25Bgpyczq4T9pvlDXva
JNVKhwWdMDA+BAsjP8cPwIDUmVXNjsHvt6qhumAzYKJ6JaPFQImR2uwsGa+q7tqPzohP5hashLem
2xdnvZv6t/kAoI+WdZgCnOGxw+AsCI5nKJGMb1jcUJbNNJeHK9yiBfqAba9uiq8xTvodxHR13xcG
tnzgbLw2Qs88d9aM9D8REw+kp21cOK25a6R9N4dNdDMy/J+TaxYG1jZ1kn4p73ND+DT1COUhFmIz
iDACbUQp8gt4+XRPotfZ5bS2H/zRr95CijRg1yRir5eGCFmEIWLb6PFEOifetcKh2mNCfVyox8zM
uL/MAmpA3Cz2hjYTvOujILdPJ7If+OXcnixgtclGWXN4y13aufBYdrS+O1fgduHeNQaSR+wVTA1G
nR6bgjA1G0oNC7G2b3vDN+HaJPOzQz00+MRCtw9FshhPPM3JDgDbfGRLx0qiLUhWIJt3X8aibtjM
WMexS329TWsV3Y+VQQuK2w/hY1qJFp85xZNDNthc+iJaF3FGh0fq02VE9kGKI8sC764Yp2ZeWTb5
DjJC7ScV7vSGzMUSLHli3g46IoswkF/psRBdCmadj1GXNE9m5gwBCNMalkFxlBpX38qRnv/mOLO5
I5ZTbS3cxN++wgmSduby3GR4L7rMDaqWrFWjfXC7ZRz+1ESdVpUxXo3unY1F9tq0WiGODlbSvNQA
omhthtcA6LP9GZDlb+aEYrAOAMnV4NzuswXEju7xjQypdoLKLEaxMmPvN7ue7nMhxL0EJb6q5krm
9zQugqvdhU0UPfZpp++UpFaA0bQ9hthPfjU9sbownOJ9XWJ/RNIuN5Nnl1sJpIg84KBwkJaau6Js
B1JXc3aORpGTS1uuQebCPxlg47Z9M2nWBb74XPzYCUoBZ6Tt+m/hLCN+rBdKi5uDlRIxQbNlazJn
CZZE1RCnqd6iWb6Lxdw6g92clxiDDjBaMa+52fEs5rBID3bRYsRXnlwPSMgjXo8AWZbSp8Twd+mS
DFsxcTudiYcfTergMXqGWKXauSIPfSWTUJlOyfG70bnZY1v631T0eYTULND/3dL8dnOlH2IiJWs7
qyuA8/Yt0rjzpDsLdAtpJcqV02SXR28NmjvEiox5wbAWSGQa0TQz9mlT5qcCwM9JxCoMRin0YUjD
4WA2vr51JsPZFB1UVtJ2+IwTmxLiUkdPlU6HbcZt95zmLUvCPMyjE/AcqInIqFQfd9uyYVbMR4C6
LlZ/gI6QSIVVO5DuwwXgeZt85u6snkBkWRw9PZh5bcCaouAUMWWmr2QMfSZNL5vw/zkhhQIzd4Um
EXpH33R3wx6LtBjsiKAr8iqwvMZa0Q9957uTDOha1ni3ypkIimE9luyo1yP6wEcvYwLytmYF0C3B
/9cESc1A2/6vNcH999f33xXB//gv/qkI+n9co8x/Ff7+nyIolWX5DkhvVpQOYtw/GPPS+oMJ3oL7
bv4Zm76qhf9kzKs/wAQjCJKQviqN1r8nCf4Zcf5rBNrCn+KZNpIarUu260Oz/6siCAKYyOpihLc1
mtxLp9x626L78FoTDkQwZbOkRyzr3UJ/A4nVK8eT4ExI3eJqerKhO0Iu5Txj2rWQNjIvoEgDUN1M
DUO5guMpOT4THfgtyEhCSEnQL+W4SxvBDahrgEoM8jZpR3NrcDG4S2LFPTyqjHMVseXycGps86jI
nrwxLs+jx+V4DUbr2neXNMEVbBrYZgWch40rrcC6Bulr26Qul+y4QBV/661Q7gYNJlONBSZw1mjY
vomRTi6mYq20ps95ZHs8O2pHxXp31JUHuNQRznSe6qW46Tsrv/iu0YAeHR6n3rd2ZazUk5rK5bAo
S+xSp5o/Mc/Wj61E1gkbfwnXdV57jwB6aB2PK6895PmY3IS+2T10HYksw2fYQv2jfqWxrPoisHx9
RwYJahZ37iFaMqaXxnJu/hwpYOG2+MWnGqBT61qvBltHbxX1jtqTdMI/FhrVerI0b9G55q3vEFur
tn7sihOiQrmi20oxVxLG32Aptu4bDwGg9BLug4P3mCYj/X4mY5ykavHkkXrFntpHAFSI+1bQdrah
P+G+UnNxoMrEuPgTy5QqriIO2QXraR6PzIAZwLgUJWs1MyCsoKtEgfaX7uzWzkTL1RjekwEtg9no
i12DJ9zElaod99+qiXS9K5NFSPuKj7AdCBL/onH35lDXrhMXd6lDRMW7bja4Vvubvzzj/8A+/J+/
tDP8K5DfsmiBcJUFhsCWHlL635+bmuQ26mhe3CX097wSfunzAy9Y4Kn8VpMV+6Q4BZFaN5fI5rX2
3//j8orY+NtTa0sf3Jrv4xdAMfrXjm3hgYr2IMrfLRQtvQMkoBeGxMyzHYuGp2mZsd3JBDOaaX6z
5m83ZYYGTuuSh602Xo7a9JNilQrkD3RoqsEyGwcn22D0jjIMsMJ9xT1ZAwOc31MlIQqYrfvkNo9z
Wz+R1UdZ7s0yPEPDxXZHCTc9BEwipcqdx5hMymOKSZVLtko2tMODRIrotKpVZq1NV6qIFFNPVKNN
fjtllDwaDP0bEuLVr//+12Qp8Z9+UZLrhH0FSkgIDyB+//5niiurwdK4hDed0QJFS/lEr1ta14IQ
f+2ph47w5Y0esiGb3f08VlPgTXSa4VTz1vx26ru+dTRARa/4DbYsD6wBFK3y85Ph5az4BhMMtTGu
fF2BmjWyO0QiuWdY/ex5vl9RiNlIO+Tce6ywm5Skcos7bjvHtosrCAOFuZaVtTyFocxuS1w/r4TF
5KqFFnFADZ5+okl4rwV+x21c+PXtiBaz0tbUbtyKzCXQ/+nUTz6OOKesDoM2s4D2K/csK2xcU+J0
5qrEXl5jAcpC+LBjFAeFmNwP39d677T60UJHYVTXMH6TquaDwE1lEROIpKX2V+i+6qGdHM33SdvG
W2hTddXgOriYMnGOdj+wXaYoOX32ewMyk2LFlXgAPi1QBgFQKIvWJLRLI+NoIqJXfriFUz+NBn9w
4mHNCaoY2CbDGXeTP9YBq0VKyAhhV3QRTtXtBATkMpSJgRgcC48tapH96hozvzdzeK8u4y6uSbKZ
2TXH2IByM6z6CEobla8dJnaQMynFbbsMlhmEoNp/Wi90ttB59Yeca3XIEmvi0rokmLrSirqfIdb9
xfQyk/wjJPxzo+SvNpRXHkgd99te++qNdSHU/j6RJb1mY3+9hFaYCbzoyyS7uKkmtyu2M8vKM0QO
vyIcZeIEpdjxyipLapq4Qu6STXqRrOmT6oUY0YrUCkHxFzOev+sQI0T/UDk9DCzgVMipK9N/zvV1
Rrum+jo+cASgbzqcYGsWh25A3YEXYD+FyAg/o0mwVMTtCbnlugqsmYhLGwNlaj1S4KC3FZ+REzi0
+cpWhPdKPmMsk3GD+M3Pn984uHZzQFsN3vR29B9pdap3tpe/SYt3CbRotojW5zUswn3BfSaFvPKE
urTywpD9e1yiH7d6z4pbt1vkKi21Pne4vK+1f6jOYK5WdUeOuSYeu+4tP/rhLajgs07dc12mYmeM
0fxkVwKMP4TNCLNLbVE+hTeWRG6XdeCJ20UFRZkudzADgYOaOaSQfr52kTX5NV3b6BC8eSuuTrrQ
a9dDWE8TGAR0V5Im1q4t82wKNGuJx0YqMiK6J3vijqlp0C7FBn3FQ6W73WJE9pMJiLPcYM7EItKN
bfKIx65jpoYpwhmaNzS0m9hbP+G/jq+5GrILL7eqO8Ehzm+sjClIRI07gF1hC9LXklaasUeWL72c
+I3vVJe8lriCJY1OhEFsC2pq3VK0pUx/nxdjAwwawODGL5d32YwuN56IeYoJB4d13w4vbcQ7rhsH
tj2OIA/o2XRSWao/9jofPke3JmfeDQXOyETgGloGYI9jmF/qbumJmnmYiFt+5nzlAly6k1m2PMWA
YTZ9PDU3ZubmmFAdyJme0OlXY7c0xlWTz6nuhBGiVoUfBv4tyI1MUGaRdqSnRePsYVszEDaevU4i
Mo+sj/DsOGTcwQcz4OIo626GXk8rDm9s1nCfApfXQcGCrnZu7Iwb10C12odnGtALIsctvkTV0QjZ
ulRlKr6N2OSYc22rvKdfk+A6fFoaOQdWWp1kwdmSvb5r5rhlW0+f21oNlbMdiIgE2TIgUrgaiiiD
Uf9oki5bwaaunkguAy+UbveoI2U+WKQCb7TySecSfD6QKhB41UgD0Vr+ERK2CUY1N7twMd/jzJWQ
kCmeSy2SS5phfD+Rf/4A0OuctN/iJg77twzt+zTkDax/lR2nsMwexgEFKuPTs5uKBy2rq/yKjFGs
YAvTU2ObG49KMZA5yZaai4h3ceY8cvK1mzRMXWKAdoDYRmFEa7VB1E6vHS66VW1DFug443ntZZnE
4N8lgBjj5JDExnBDQhpuKKBllDLMrFKnwViZThB71hF7axyY5jRsUfsKXs0jXHEcWrumteczaZIX
lx0AZVHNo28u/YtYmPdZjD/7tWHvUbiTU1/jIsuhowYtruZtR2R1NUR+tpvJmq01M2jGITZPVKoQ
7sD98ZZEytryd9PwI61xa08gLVJh8WLw7LM2h2Q7V3D1sz6X67nN/T2AWuopmJMf2lZApGj8/Kil
/G7rluMEe/B+ZL/QuXUQFSxqZncuizVMNPKRJLbXZcoD00cmFZtAp6y929jw5atHyxEPAlHyUxZj
RgNFoVmDtWL6NuLrx6vh6K/65DeuknvXhwprsbcPYheyGKyXFF6zO27c0Fv25sz6LrV7tc4A8h98
M/8NVo24CAM/zTW6fBh6N1u7zfTJmiNZwamSa0vMpDyu7bdJ3HGrW3qIimG4T5rSv5ajaCRZ1QZc
3cwD9HQgCLmSa1Zazd2YKBiibe2QN9JoDHn3lU+8GakJfUijRD2RjoTjiINi3RouUg4m7fFiOYX1
JIaaZLJG5LGKOSblS7QjxXi3zl1s/UbMImmlq5pEfKuXs7+Ml5jKDyKAXJgc1uE3wuUHsJ2h3lXA
iD4qGzfeKvMTa+9xglEuSCqbNRLnQV+zJ0+LACElXZGWGDkieF2rMlW3vWND0HE/0SShCk95hJTd
EWyb9K8mnbGMyCI+urH81UUm5URtwNVvk5B3SqVp0/hrZTvhJJeEzlA+J2F6HnnjpBkZp/1U4EqZ
d5mQB9xy677mowTm7qcs+HjQTFFXeE59MsETDNyjZbvNyhVjGZR62RLc2hatDUDCu/IR8IYKw1tH
yj5lQ3NDv8HL3MbnVCV50AEZyZeFyIICjhwTG0ittDwxprwXSfg05o04zxSgxYUjA8hpauMMDbYz
G5nan60POhc0OS7V7XrrDgQbjRuoGGtKU/HyWQBxBV0Gh1BD8hHkRDcqhSoVm5T0sMa0zi6n3VFY
A56MgowMpSDLsS16PmTCaX+PKfH2uIwfpIdxr3ASMmwKQvHSDF8kkNQKNkCJqJJM38Mk+2PU0Loa
CknzYZGRYkX1rMy9Y7Y7glcfvLksQtttKflMVjjM0LAbRJak8NILkVcw+FNojmvbamXgymbYkEwn
iUoapV+XEcYewaXX5+wBqnvqitHZFgs9RlOe6x3lN3FQee6Ny1X5q1va9i1VcheCpVyRn0jZfBvd
xosNKlx7HQXJ7L3LieZRYn/jRhjxqw+7fkdaqnzgBsRFjYslzWU8r1w52L5H2SblaSDIBIDA72ZC
D968NpuhDRpTgC21WAayrXXO/5e8M9mRHDm39BNRMONkJNDohc9TuHvMGbkhInLgPBvHp++Ppdu4
qpJwC73ujSCVKjPCnaTxH875DtCSjFaa26P3MISboxseq7y19kGXt3vXyh+quK8PgBbrm6NGtBtp
8KAmL0GiJxHfNWW2kfCsUB0tQEaELu0eXVN5FLFhPkkpw3WvSucHdmTzh99ZjCY4/bexwQcshP+p
oim6sOcwf8rlPKPg+R2bjBIxZLG9KIgEOQ51ya8TmfCvC6+6SVmFPNeDeu66SG/7YdRH3zfUDg1C
/Ym8l+Ru1qn2ZzmxZ61qF7ddVIgfpgwbPKg9ZFfEJdWDsjTKTCKc40cad5OZdC30nW5K3cIG+eSy
S4A/E5mTBbwtNx691nI/Uo+Lt/IHYG/bRpe/symYHmOCMrfNFFPtc2diJ29zQPy511yyfnRQe1vU
Nb2dwJxhsT7WqxIj0L1YyN1OBex3sTTt3FSIjabo2KZdbux16Zi4pRmXcoaAnOZfL51XETcWMKEM
V7RiaYtDmAfK6OXHEPrFpu+C4jjG1nx0CiFe0MS0IOnLwV4ridFftkH2UbccwXU4QKibRIcXd8RN
BjRqujtD3hloKPMvuMDxZ9JZ86MiGGQTMdL/DoZ9Jh218Z/FRPJrnYWFtcIjj1qgcXJ9lU4SbLrA
a5+w5oNyAdQbIgLy2O7iDHS/u5X8TQKp8wK/oLoZTktceWTyAmzI1EZRdy5Q2KIWS1I41KL1n91M
W6d6Hoazr2v1pYzJJdoL02kaORx1aJXeCdDx35zCTH/0OdyZSsSP5DKyrCjHwaWJpRbxe898EIUK
7lNc5ReaP+tA6o9/ccac406anKGgXdicsKXRcBv05wjxtcHF+zTKMbzQzIM6QfR44G1FEJvDeoCq
WCKKqnkDzr7LJNBuVMyKtomxzHRs9lZmDExhDTQF1HwvMshkaGV+BwAnwLz2kdpNaTPeUZrrXS+H
iZWwcL4m/jfBPnOCGTrijQJlaO/23ocsTGufGRaqOqoNEFO6OpnswtcTqQKbti3Gx97Vzi7saoo1
VIYLrT2ONxAIh1UwehNCYEESexuHX4TDsIbib93MCeFaQTgQSTOXvd7A7SMEQozpJmp9G9cPm++I
svQ0wLf7iEGSU9SiAloxDKq+T66OSbgvC5yMMvxNBkeyVYZIX1ue7x3pHP1uBG2ygUnmf/QFB7fy
BuBoi+9Xz1PBxshEasXSsYHanZJq4BYzKkYu1dqnpt/F4NxXCQlVm3nqomuB9HBXjuNwH1qUGqsq
dYKzoSh7iB0hCiFllvUkASLTPohDrKZk3vqli1DUSuuI8twdPmx8zR+ImeOztNp5z/JNPYoJvjSh
r4SNIWu+pMS9bM2RkJlVrlg40NFSpnAdjzFrvtsU2sDdQpBSSBdGQngiwFNxB6FlWwrb/ZnWDD9p
ulmAhMDP53ryOTozdfDykm2lS8+6mqzQWcMIQU1jhG68j2PBr2bV0dYoRh8medz+tLC6oIxEtTt7
NlThxPeLvSlcYj+KtPxgchtztQFmcykd/VOoGJSPS4Q7JV6NOpqdPUnB2FxN+Y6x1SfUpQUexBQX
L3VM+eG3HdFvuOfGuavf0qTsHrO0IxMF0u+mCEV3aHrDP+OcyXdu1jYPPjXOV6Kn5qHWIeBIjbdh
NbU6OTLDabbSmcJrTVwLjvKOqfXSoKRZkDAWY/vOrzvu8BMA8GicYu8jRbmYXuu8AW8qdjr33kKy
h77RlZGZYc35lQxCUJXT0L76bD+PLa/Wh7Hyq00h0b/2ebwhYgS5vxtujUojgZ8Qd/ipM6CI7LPf
pZirc0lIKmVElt7kSNtciwiLgvtCRDdfJzIhVEAF9C2UirWLK9adg9voVfULgMXXtsLMbxt59Nil
OV5XL3k0+9JGSFdTWBEkgoEmaJ6qMEDQ1HlNdUi4c7ehm4JZTs3xmBnTjx6228ggJeCJpfRy3cp5
TLEhrYs0PCFDBg5DhPMBbArhBiMtTY3BUZdArS0nctd137LsbRHHJjGVSF80uyLhbEPe+abz+drm
iMwtEDfInKzHQYFy78DpyUY+9VX2lDrpd2AUtxFVBvOhl6iwNPEupWbW1RymOjw2fZa8sVLusbG0
5RXt/bowk3B5oL9bJHmv2zGjKhfGvHKEPOV5g2SXUBSOFIo2eNodmOdp38OZWxd20vMV+68WN/la
15DspvwKcRpW5YSzO4ych5kMNg6P6AI8VJOnhQsactMPIHRAWzO+06G17oGVik05evuhUScv9p4M
mSiMPqjm+ashHpUpRsNKvGC83ie592Q1Rr8F6MHC2j5O4DnXSRynD6Jqe9rqjIi1oDlaXmKxwQ5e
BTLBsQ0+U28wQH3SeiQFcCmqQlIn3BSYAZ5rspGqMDu4NnZ3pzSNVd0o60QUhrsVon6G6NQg1yFe
yfSHcUW+3q42HpK4IFHBM34J9I3RZKyzBmhlp0jaIQqZpJ84mDbs4E9d7V0rgwsZJHFL88QenPXD
ex+CHQ3Lyyy7m7YK9Rw5vxrWVCtUb7kIec01rNpRrXMbJwma9UBSwaU34hYuvrK9vXanT6yjP7C/
EwZsDBg8rIZ4JnCD8LWYI3oHXlX+NmmAlGVquFvY9naGebM7y1vVnrdxQf8fCmS6p673f7lwM3e4
Kk5atAg0o5YH3u/q4UC3Va64LQgtBad7rlSyYcnzHHjZF7O+A5kWwzoorHRf87QTz4Q9fXQans/Q
Qn2bmsGRtxi9pgNevehT8xYWvnqeUX2uGnAqe9fPGXt0OyYR86pLnfcKZHdPRsP4g5N2hiATvgnV
ZfeYtASavWQ1Vwh7Alz7kuDG2GCFXsHO6PVxSsSuRAS5UW3EbVwueqAsG6+G5T7HU/NbgCNZZRUZ
wzWZT4dg0tYaQsYLi/5og4wUAZQhpu4tT5nsrgg6bLZ+7Yg1tFjn0k2Z5pJk8W7WlPd+z5ndJ/18
VD1Y+KAK/BOeMVwJ0GOnhKS/ieFg1rrWGyeG/xF0kfUsRq/jN/KJYgrBL6wHpNaHKbPo41wHgTfW
Yhz+iKTxvVHnQGkrkunNCiaSrKOyo1ygTXmTE/KKcuqc3yZ5YcdhSikNU8y0MxtyskGbbDz6/ZSf
xrpkQ8BacKGOtNEJP1WUbKqacJ+Qrus+RlZzyogyWnd9xwy/Q67ANiY/J73qpnVsRD8Ad1Gw9c1c
PzOIceH00ZcUrceYo0P35YYx/9XS5SNbKvCgaT2pXxGxvAdmPrh+kd6utabpwkgneQXLdOWEqVgL
g4iQuka95TZ+B9Kxqunt5sIlPAfLU5EEBWE5gyIwPFO/x7EgPGjs5ONASsSiLXc3RT2zrFyGdAqC
EsCy/I2maNzZUTTzJuYb9CLy2RyXKOKNsOd0a5YeDFhMNiBNHEgUNgKWQ5FBymLYobv0SF/6EbVT
SAXOrPsj1bO9G9Nl/BRxbPzUkGOp/TrT3EFc5pALS46ajGBOmJnyS4TdL3gluOXmUTXf+6izB8DR
viYkpYfAQ3Ia7rJry6p1oTcue2hGbmsspbSZQiHX96xsZ1Zj2K/lZL02Fu68VWo5mHD8qmzeqVWc
K5jeQ5CY6KYU24sxco29E0RQqyReteeh1o25mjx6PvCiGFinCgVL0Vl7uufveF/FPhwxaRAUJVi5
toneFJSXh9FXiGvJokxdEpS45JACMwwwopGkCcTC2npUoBsP2eQmkF52yAZCcQa3+jkrJrxEPkUb
Q4mnbK74+Av0Sms0ggCzSvJk4EHmGsgI4bHqhV6ofsIdnvHvtDIlSyB+1tnQb3MoqcgFCZcIHSCB
ldG3mwkOC3VS2W8Nf052c2oDVFCBQxxH6SMG8ez4zdEjT6Jfyu7bLJKJEcpIxFhckKkbeQFDrNry
nXab+tn0MxUjYAiRhcNOlcye4N8xxomI6zDZrkzFUdDw4v2E6/LqhMH0zYwXKXQemr990F4vHcjr
x3aEdDwb9kPRgKEmO4Spo4exCISn2Z3GuOE7sFEJyVUwi/Sxqtv2PjfdU59Eei8arz2Doq+ecRij
GOgqeYe2OjrrfDI8gD2D904Czacwhuok8RjsmzApc+RLYbUNBJD5VZmiB8OI1tSPnAbpBRIiIdGD
3aIJjXJzS1fo/ORVAie2kglbOFVmHzaCpAcwad7niFd5g+e7/RmiRKxowTz/reelIDEf2fJbhOlm
DaHolkyG3Cl2ofkKfrK3Ms3MhUaLIxtRWW4YpLBWw7lgFvzCJkbey07IX64mWJdxbQZkYW7viDc/
uhx0Yo+A/UoFHm5q/F0H3xjnk7Ls8jGeB3vHpiMTZPV1vMGGbnZvvuk1Z89tYXZ5DhnJPgG8uzEJ
YAcNrbMNh9x85AZR24oD52hYZfaQqdQ990537cf6DawxL1tfMXmziaItF3OqWWWQh6V3L1Lmr6HD
9l60ZbkSdY3aDFIcEmP1Serrxzh08gKQngMY7bn3Vrk+HQEcVnftu+EQb0yHc7ScLfEVIb3+rJGR
s3vAbn5ms9nf4akZ5PExku09x9hHIg3ZvpjiNGQaJmvn8oAMmVSr3LP0NiAx8xDEut1ggZvvMgTB
andZxTEglbp7pXAu2s3EaxjD4G0y7bCn8MkoZQRtHYmNkMTvTDWGt8qW2AgGG3tcIG64csdvjEra
Rz9uWndj1824jSBTrFXVR7sESugtsFr5Mw2wS2VJFGwax27BhGjjCHC5euGKuse5yX+wREtJQGpJ
13YFq5yNdkPY/ZC/hQswzpHh3bealE/q48IEZXxI1NTdYI95+8qbnHM6jMl+1CWB8ZEsGSkb7bpz
vWYfWor1rKnjSxPgjIg7r9skRV0SJpqrS+aLnlBsDR9bsstmrOwy8DKt1P9oo8b/1KZg6aja4TDy
kTeazQ0gClqQNpqTR+l11Rm4MJyMasAAhqzzxmvX+k6nUh4ntw/eowwhYFjb1XbCM7SxEm4kKJMA
EqVOvrW4+p5dK/M2ZIB55640UPJhsQb025sdBnU37DG9qnBby97YImzvDlFSAv7qR+9xprxZF4bM
vnIsRzdlZ/o1KzVVg9fcY+bHvHUhpVq8kE4U22rtGr74kRNPfGZ1B003dRj1Isu8KZDQOV2PRIxa
OEuomp2bi/13aHD6fjl5OGO9TobtVEgqHgthLqf8gM0QrxA9gHpq026IYQ2ZSbVqNCs8Jpe6+UDu
OYGtS6KvumWeugorHLPJEL22wkvCQ6sS9WbNjX12NOVFh4j3aCdS/MxyDxMJyuBPMbQxbt7RPTGN
zr3VOFj2rVkSaTV5AQgQOv/g+kTjjcpKjrNsoePmeLW0nYT+ulURiCyWFeEmdSN1CVsvbnmxivZa
DG12bHx40qmEUQQegvjiktBFTqFYPNgtiV+YsSmPu9QAQ50hZixjj1AfpbZ9lOOUMtlVr2RvOiCL
A8IsqhwZInrF/D4Ntv8uZFteUszJaw8Q2t4rJv8oxGC/kGmhnkRdYiOHJFylm6mkbEWtDn6kH6Am
FJnV/2LOmp9kVllbfF2sZhbsT8Ct/wLN3H3TUutThtZ759p9+hKn0kZ5AWM9qnv5PARaA0yEGGbB
ts5XQVDZZ6tM9JaKznqkz8CxToOIGW2q7rVRZDcMgWOwWpZxeSyjLdvxqt50bfikhjF+rgwea78g
bKF35hg7R6Y+E7sJjnaeo4eqMhMhOnM2jj05XhwZ1QdzkP5ZqQaEqR+NJ8c0jfPQLswx12kBOcq6
vaHvwMRnlz3EajCtj0arqYC8Lv/VxWqGAVRxhzazddEhBq512Ij+teGLspfxGnO5nGnyoguWl6Gl
b+/py8D5yswI1hQJjG8kZfIGkIN7h6VKtqYxd9EtCyRnlFON55pR/CV1Z0YJo287qK0ClgzGaL2L
ZVoi0468Na/ILk2BmpTBVjFvPIreL2LeOYgYBeFMJgc0trnZbcYKXwCj9TUiQu9ReGVwb53M+86R
QHaHk5NJ7tccKRBQI51tYU5As4VEfTRa+k2IAyY4DpmYxprxI7O7xrKj76hyGFSw5Wiuk1knt8RW
WHtFgzbaJXT0N5VChamUItp1hPfbAKfp85yN4uBGBt+D3bXTJZTQJULsIHthhoEDgHhZ/Tug26q1
wQYWNHLIYH9Xkf/7xKqQuhJwdoNHY1cLj010OYYbHczRl6zQO2gzLulQx/jLlIJkA7hbxwoxedZm
zAMYAR5iZ5Q/ZneJtvPMH4jfrpPNjiXv/HkvGVNe2RbGm4kZ01rwkB10OweQs7Pk1S+q91D2RKpB
jl0BZtEYOgFnxpSre+FOv6tEqJ+OPbF0IrGMyJSw4dXqx+0G3wgbLNcSREERcFYKEKuYZof14E9o
fw1xGcwsXM1UghiuUaAz+2lsDAr5ZxQNVz3WnwyZefvpmUTd0UK1dkmGgWFubkHldJnXOpaJuINr
z2jDPjGEdne2kaKiwY6wC8YyPwxVV+3yCmelKEMsminpASgZ8x0PYsBgw+yeluXrNoqSrcnsddXI
oSe83MJ+nsmSgafNo6rmiV2CcY5rtz3R1ULuY25zmp3W+PBCrvAU11h1I9MgEEHUIt0OuHBYTLfW
s+9H00NistNagVqr8eA1od5kHW/03gS8X02Zc0Wul+4QWeTtptZsPncFOHfyvaKBtAmMjvsp6V3u
B3d4RyUNtRcNGAMbCSyHNQoldh6G1QMMEH9nsdn4ZrvCx6hB2p7Cz+tgRXar+s4TYm80eXmXIajC
U9mqjoIW9Y6ZjQbGknCZrjukDh9d3WtegNGtGQpnCyQNyV04Td42jZW5UWXVTptEK3ll+oFVFg5e
ciVfiAYq92nUkZ2eCSB76oid36KWLAil6c+piX+frih7zNoWD0UypYAjRP1Wa1wDeGtl+y0NfWde
2UkRnMOiNz4jerMNIRdVsTNDRQKOYni+ykImZ+CW2fmKyvsxWyFNR+ERG6hdQD6qstw7UfXt2jYq
eYYUHB8Mj/EZZuOzXPxFRmgOVwVOEQc5K34iKNpjPRpYPtz3qdPJ1peOuQ5YR251ESwhxxllMwFy
1iZo+wgW9TBsa2ZpSIoQpyfkrROOBsiZ8SeFRYEg5NoI6p+p5/tcUW6qQ0Pk3ENFQMRLHAN6XMIz
9dvsAVXGmEiOT2YUyO6MgB8mkZsh02B55aVOv+/ihSqURw0qW7oUEbfmGudMuim8LttD8hxuAkL2
x5C52ZUph/sTt3xwFpRXz0ZQze/hVAWnZE7MkzEb8dEuw1szJvHWmIR8cQuYo8QhTPXRten5XWTI
JPloxyaMDT+4SDtR7HDIentD5BYVAxamlQr1slSDRArSwY4c654wVrxwX1trkUrnuSiy+ow7u97k
gOwufWblb34nnM9ZA10LBmYZGFAM3lFm7ewXKiCshXKHB4GjJMTrTtIdAc0rq4VoGKsICRe5PUfG
w7CZGyd9SxxeeLQQbrMSPRaLPmJlTC+CES+bsgihaItXpS7ZSbVTw+yvmN/qNhzfyE0P0rURAlPH
fcFMtDUhCo+93bwTcG0wzLNBRHbBfgwiRlxQbFdtL275yK01yOFnZLv7Hs9uRq6kRVRDIi/Kj8lo
Z6BCHg3a08430F3DVD6l1bhjAXipB8zp7BVPgZ7unhZNT4BhZn5Uqms4bgCWvjTjsEtT2R0qoyrW
CQcuf2M8ZijdJnWdp6neojDJL6y71CsNucf4vfrDY8GzV89UuITVr3rDIjqlT9icNFpRc+b1Eb5x
fJiWtSXBo3iL8OMuOYM1NKR0LNddU6BtYcA5y5xJbC65hJYh461vIhTyg/FkieiZNYrYWlUL3Y2Y
QERFi54SkGXJ9DqXuF8D/OdZmh5kEBeHuCPeCIhs+YWlG06vSBAfOVlzKTPeTKyynGsdwrWLlKWY
68xdu658f2yPwsOIApQBFQEZZxVFfj0/TDlwh8JkOgFdt191li+/d0OLADCLOEItNC/sMAb/KRL2
QHq7HZsUgRS2hgOChWk0YJG+GoxfHl7K54l4819DjzusnlX5pcfEe8iiIH6s0PxNYioeA3gtGwub
Gg4CW+zmPqjfdR7rrUfGKe/FeoLjJYgTLWzrAzGguhU0u28kaU6vCp4tzQK0j43vIV/jNs0OvkMk
d8Rg4mq2M3UYCadb0lS9J1LcrGfQGe4d8dJ4iAE/7HFhMwRi/uZ9c0HnXc3ZneN9Df9mG49jD7Lf
9l7UKNBqY9kDlYPkMtqjT1D3iDnlWY0+BmeP30I0DWQityXRYNAWOj3h1/A1TTDNz2Ho8A9KMkhY
K4QYxuc2q3ZoNDBNoZ/el1TeGAyMcNx3BibPzin1R4OK4odbFchdwwSqsmOIXQO882RLYW5nASI5
sed+WEXp8uBHFTk0s2M6H4jLwudhLD7tGU/p1Aj3bLo9aINuGt7KupN8oyADIC4ba16D8Skl2WTS
yEGzHP5yFozMEsF4FrtsDIA7MFpsd43k2E8EMrxRldYWblC2FtkCEaloBZzcGPaeFZf33sS05IWh
wR648QPilVhMwer6ITOVb+uSL3au3UWKagGUrIkH2vcIIB4MD5W3Zb1bU9+vXDUb4HF6YlJCo9pr
fNAOk0XXhQFazCeNNpnkbgiYx5issmtXzNxaxNXBqi4Yc8jB+V72YqASHmAZF2TJEWE3lvXZqjTJ
ePZQf1T8ctSWLbcFvtZlLijGfVoHl1aW4ypNyVwfhXrtmpaGa1knMnp01sqKHE7q0DjOeQcLton1
zipHcM7dsgGOfzDo3jQcm4iahuge9ZShY9OhYbFydcBoQjagX+PGn6t+gyOs5Doi8I09lk4TkoV0
vbyv+E7N7H32RhtwblCfRmQiH8L2I0wWtJ65aveeyMkfJJULSmzGEjcJU5zyYgRS3kUPGrPaKU6Y
h67bpBjYTVQjxVKXfJPERh+NssruHRi+R5oeDj3ulfnFHK0JEpkVhxhni3dUwOrArL95DWqb5Vsk
6aJQ6TXJQy3U1c68N7kcSDGapV9p6YnHGJv0sHZ6F1ReTc4E0PBYHwMSyG4csJ/4xv0TT0N0HmkN
zikv1YtAorNLUld/dnZrvU2zQuZDeln6EAAcZozZmc2+zhdYUj5GcO5N84u1knydar4d9tlts8HC
lwP0gPmB6A67MaBw5goMgcA7Mw0CmkYgPIN0wxL3Npngz3kJeiotcTm2ZpSdfaW5xtVYFYdhnMQ7
lkl3FfbQv9mb5jcacPk4zYY81XanrkGozVNaY3ZZk5HofBh1lX3PXEHC1Igq1g9q78HtHXiIhlnT
Rpmo4eCkxGh5gAMNJZ7AsHOtA+Tlcm+Oecn2g050ndeLXDLGlGSwh/vOlrvcaFYm36Xqu9/07oK1
ILD1/eia8rnuHetA4FDKtrxEF4LOcT66DtKOLQyp/mhbRr6XDjhnNEW5fYEzcSm0wZ3gBek+8GHK
M+Pz9tY8ohrPJ/WQ1PFrWdDVteQ47AnBEIdqdOcLoyTS0ixONdTw8aMmzpAYhjp4GHxFVhUdMlR2
r3mZuSs3dSOjg6S3Ogdhw3khixGNlqciOLChfqhEaF09RQg7IxVOpsEJFPuitP2K/fp7IQpGVapJ
P4xuau694EGYEq/YkQDjPMSy8dGnM77O7BJ9WyjIPs6d6cz8BQfkPwORXbxCbDoOfeDvwro+AAPP
1kYXFWSweTb1YrjYLXuw4B0mrz4wix+qHLrNZA/+0deuPnOiWTdzhEDSVNkAGAwhSB6YDPeThA1i
Ps/RhitHukenIHRMXk6bGoVA5LRCz9MbT6pvDJD1nhoOTlqF20E44U8kZ927LO0FUVYGbCY0acYZ
ZhvKrz6ExlKY4yZBcXLCNTxhPW1KWsDK1yx+BKiqpzKNuq/CsMy7AXpu3Xq4O3ZmDshtPfuey0Ss
yL+mGXpQ6zk63jl+620mDAfffTP3LlXjdPtMLQoITe6BWHmGHP9p6iSeNvxV/ger02Jl+pPZyMFO
ZSsPWxVWQeViRvxXi2DoAq+LWFTfLGvqHmavZmIPUeiXL0hVWfAPf/Pz/s1axc+zseq4rI+F6fzV
WhVXiVuaaohuylDGJmU4eZBEIp4Tmy2KB6LgSHxheeg4kM5/Zxj6Dx/Vtm0hhbVYR/7qq5IEtSUY
JuObNRaIzjAK28e0qRbZn/Ba9gRuK1jPoPcL2ODI9HeashkBzx2G7aopjPHqmk3+Uctu3uL45+1a
oqda2W0NzZla6llAAIpWIh+rCfydoK8acHwD5DNfHDeqzk3tsWYXaJuMJO7e/+eP958upMM1JPHM
sV1YP3++kN3I+Ko0rejmGWbDiiZr3xRkgVulsuSomnF6+n//eR6sWSktrqQwif/91xsHdJoRDLOA
6wlw5wcoVv2cSA99fFzpZsNgpvobU95yJ/73nQrdFvoRx5aJH086Lu6/P/9AZda9baaZvtnEeKj8
IbDmnVD537jv5J9NZf/8McrycRo6JnpS9ZcfMyhoqU6QV7dco4piVvOSesBmIrSE0ei9ZzZk+URS
J8LGGIb3OIk/J9tex87+f/5+sSH/9eNSEXrcsNytPKB/eTDj2QYeamblTdZ1/cPIQDEOIyvWv/m8
f34e+biODUJEWJzfJj9NLlDhf8njbs2CdSJht7dohgfE3kO1+rXqfCYBv2xj0fL2pz8+2P/XaGmb
KvZfLu+/JWofuuKz+BNY+p9/4v/ayO1/EIpuUik7QIItB5/2f9nIhfcPxVFro5PxcDpaPGX/ZSO3
xD9wTlmujwmW+/SPP/TfZGn+D8sVUMJsBlz8qf/9v/70RvhnyPl/fkP8+bkDZ829xw8xJYe1Eqb6
yx3CrmKREPoQ4GE+rhn6JnvO+Oi763fe+l++lL99GXEzgn0kP9VbPpeHIeIvfnUNbzfLDOa/dYvN
sHaF/mLRLw5TMdsPcZAM8m/eRpLv5C/PGZ9J+niQcOO7rvi3B6CcSYgkaAyrZV4x/85DNECmCg9O
NOZiteTorcqxBfs6eby2QyMKdqxCGGOx1kgOqLiqU+emDSBBVVJo++2bO/Tjs82W7zM2iHwIzVw8
Ds7ArnCGq7LOAlPtmcf0bwUP53OMIpEhWTqIDartuUev5eF5t6HLMVC0opeUdhnvYRi/tLqPf3aJ
hDKC34pdPA7BqCTvcBWayt9XtSaZVoUJkZhOTbFoF7FJyFlijI+SWAckiPY7s++RdLiCuV0pYQPs
dFCGDyBuZEkfamNCEnX122da2Qn2GyMe23U8z3orsH48DzOiHWq37hb1OcDMOQyzlRYBBfzQgIqG
RTufDafGbmSF3qOfR8mpdZP24vWDf7bmyjs2icbmBTdhSIlUzVgkxMagGG9pQJbIUp6wQqY3wIbE
XPUMM/aEmqBQg5q5ZuAzP0JJNdqVMFCnVoTwlSu+8pHz2SmC70EJ36OY6+ye94bk1xmLjukZ+aPd
tJhwCPZ05NrRzFKQ1hZn2CXNcYmiejbkYLyyQnXol9LskjvJTIKCo+cN777qMcISsG0FMOndDMDj
ya4q9w31Z39KE4x6lOJoxdrCQlXBcIsy5mnCerbS6LlYS7iz+dSltftSziVRtU7G6yNxZ3q0nD1r
2dp38vYUQReVjTqyaKrjgG3zEAhEzS1e2CfsE8661X5PJ13iZnCD/hBEXnpCwkaPW9Lp07zkF7Nx
5KGqC3HxoNAybk8LgfQubBzsVV57tcRYX5WzkN3DNK6+j3YzPHRYMskha/xDBQp6tVTHu0bhPJ8q
MMgD+YmbnrZjxXsROd3QsCNkin8H4GxOdAMYR2w2Ofc+M7sbvVV84cHOti5dxZXgH2un2xLGkjGj
zrWK6ZUMDrlFc0afylT7imUteLWtQD5QdUJM7vjRPGt4jdppZOaoKrFOVNbtOwBgZ6No9Af6Y4Ma
n8QTS2E9hIEVgYwIEYTnRglysu+dR1HZIV1erT/AYUb3ESAYQldUs3gKGtM+22Hl7KG6OTeTN/lD
HYbjunLS7twYGeTykiibZLabT8uMvqqKUFogjIwOEDOn+A89ZEC0U0nBNJe+xLAFgy+d+HcL5e3j
qFK4vnVkPuEXFwRnc5hBWbODk+GNuEp7doFruaCR0gWS5KGlfR7/ICex14zuoV9i462byjw12nsw
vVB/ge9h1S17zBY9JvITMqd4DwMLQJNwm0eCqKE2xWY/vXYLyqlrzGu1wJ1qjge9NoYpOWkAdagF
wUAZfPm3YUFDYXtq6RU754lrGVw7huzxlr1vc1batvwNhxIRZF2Es+4P8FSPDjlbYFRgcA5waBxo
OwJAFvlvNJ/DOVogVg3/ATrYnNBlRVgEQMOV3/IFfGVLzZee2ckBy0wG7zuA/rWgsnQbQLxIF4AW
riTrHi9QrXquWdsvoK3aFuEDqIRbGc9ybyP9p/4GzJVOIxmFesF19drFWoBxBIiXstmeYgfelwvi
y8A42iCaRKnda/toOqDAeKNCBWP2x8gsC53xUC/kx2gY9ryiUYKPSNE6/9ovfLGQFSAH6kIdQ5AF
gMz8A0aGK7ln047+dyGVqT+gZfnCL9MLyQymdHHiFc3n6+GcDX8gz8K6Kt1N05FhPbBCKPfR7Dgn
u0NCpWYNUa3s/g9557EcO7Jl2R9qPINwh5hGBEIyqPUERt5LAnBo4VBfXwvZz7qsyqwGNe5BTjLz
CkYA7kfsvXZxmYKp/QvhUu2nlby2LLrGgAho+liV7RhKWL17YVnE53La/6lAo7DwlVbIMUR8TEFm
+1OPeXQ/4Tp+GsXQ4P0vmCNFOHL/sk1Y0fMZtgL8vi0i874NqsO8Iuespgi2PauST5v9HcsXbWUP
+Uqr00bEFmgl2C0BlIRmpdrl5jR9+14T7Uc7ARCnOjqh7h8cXs2K/S/uO4uLAlpelwyCfuofrMGK
1Uttw9h5lvBWNpqPnIFZ8XPnlo7euiudTwRtfpuuxD4zSeoPggXg1sdQ/Xiv+2+sqTBE63ThfcVm
nXBpNQ4gQLBW7SnuzB7MKC7sO7UyA5POj84S5uyhX+mCORm5W4lqoAiFEvlHYI/DPdnQpP95tfoq
VkrhkkPGpuExXsmERwYlfExJiah2gw3c0M1BfzVIFXHs6OZlZm74LC1wiLkpdViINiEyHlhiArEJ
1vQ/DMVhxSlquZIVlTkz4l1xi+YKXiyZY+ltg+8a8Wr6MQ3lbdSN5WXF+AZgssb4KbUAODrtaB+z
ClZVvIB31G3qX/2sznn+Vvwj/4hzNnvP1FP9rURCFbYrLpI3dsIjqX6LOPrp2uRvuYIlbQvEpCuq
oAoR57Zh4oKgVJ4LMGLFUqp/CJUVoq2PYsVWKm5gFodlr66aGJOtCixv162oS/IB0xeOiuZxXkGY
wB6dC+f0vGuwrT+iRhx2AzFCXyDfgGh2K1kdX1mIVxsX0aqNKmOImykz/PO0UjiLxIvUtlrZnCoR
XDcrr1PP9XQuVoanudI8ddAPd+1K+MxgmKFb9Oe/bTcEYH9XFqjzDxbUM0V6yVZWqL2aDKyVH4rK
8GFZPoLZIvhZ2k32aiZec2lnQAEjFOMX3xP2a+Iy51zk3F3rGBS3aVT9xC4e2YvhcVxvpGX9oyS3
ussM+pJ6xCw8wtCnesfvxEA3yBvrGvlECkS06Sk4FjMG6ox/L52gvCGr8jm1h+VFcHt/FRrR0x7O
QPI+OORCcT4ltzMBjJ8E9gaIs4MEOzoCj5iJ53NGfOCOVnF8Rk3bfveATvptLfL6z5Apl7y/bGoP
TBn0o5XJ6iYADRha+Ky/Uw2TERW6QLDrtkeWAcPOji377JC2uiuFZz6RKzJv6yT4qWNLXWx7MrAA
QPrYIjR2XpjmIdPp8ZcQ0z44L5kEpr3FUeQg7a/VC0ElLELTRB74OBJShU19r5Qe47CttXiq6qC0
XtyucPIf0E2QkVwlIyR9NXKKW4zx1mMi8vI5VUZ8u+gx3/csul0qHyMKtc/8kmkMO7bVzF//RfZK
TgdWw4HxmyTSnDDK7LewhOvdVu7sjhg+ac1nU/RVSNrzGqcS9OMf+B4W/L6eYBa+Rs7HucTW3k5O
/9EHcjDObsPseJzMCSwcz5sHxhPnn0EioTbVy2ARHoIpdkD7PLNdIcIDU1u5qlyXyUxOVqeHsKz1
ARGt9dDCJ0HDnCx/dGd3V7EUlKykF5CtO2CF+iEA2zhl1tR+qLZ4NsSQhyLI+zNrT32ZO4pmd8pR
k9sye3eaipDljjE8Inz76hKSiiDDIfrKGplDGkbxyvdInCd+hr+IR3Fum9EY7HXXm+dGe5S20/wH
CHp/bup+v0TJG7q6NmyXdgUrdNjEhvqkAv2N529mmqzRNUz2sS8Sjk1Pn2oPa2VCusOulKV1CMoI
FgxMaYTryZtGyHPDrg7vqwNpHgana36g33SuxN1twU0nNz7J2k85Conn0uAAsiTTFOQLwaZTExYr
28BGQGKRm269OfZPIhHtczKp4LGWo38To+Q5cDxmfxn4s6KY5gUpHGfHpm6MAvK16YYFzusL0g4U
QkmNLc3wm+auKUasEXNfEnFd2zo/qnSAt2+XXXRebEc+e27QXmM1d+++O+OqiUrWF1tiTEcC4+ty
fDH0xIVQsutVvE17X2U6lHHc3kWFDOCLgI9mkRIkm6bI818ikeMdun28iboJjl4VjN8jKHb9pDHr
l/t68F840r90IMUdlhK8FR3Lp9Ca6WSiZkbZoIOboY2mR8bpPptjrGOhBObxV/vm2aiIXkH8yX9Y
2Eg+D6jnNw6RmbdYysrP2nO7LzaxJWzZJv9KiQYJ5yV4HMy65O631VNMmY/fsDobU3JYbG+iJ6VN
3LjoQ+5hTZI+D4Ea93GgHggubS44rn4hZ5B1TG9EajRoeeLt2+tqvtiJSdVhhlCEBkjM5c4rBMk9
tnKDPawg9Oe6mZYDQAqNp4u3/t7Tgd61kJhoUgjc420Q7Vk0Mv6Y88C/rxe0qmFVoBXVNZDfXeyh
JYeuy8hBcGf8GXj5HnTdlc9dibezs10Wa5HnskARHdlpEKuK03pSPSt2CX8CQ65O4Sl1zZ1AMPGj
ExcUdUmhk1o9xpEeVcp16lhcb2UwkPIwxZq2aA4wj2y62YKvTjl9AiJp/on8WTz3cTFRL6Ht+inh
8t/yXNpX4oPcq8P5thsyfzx6qPBANFtiOsyRYdxGxJRgYlPlldMUNHvQBbeB5Z5Y9ryZTrdDOhUf
uXo6KBzx6vVn2sOhNBP6O6SD+yLdKn7TyP94sFxgssLZJRpVIoXvoRoNffCicTMkweoH1tW2MJF3
AvnfgsufiA+l5kJeJqM7BgrJh0L9eelQmp0s1tAgGso0jBjx3aVZtEAzs4d7r2JlybTJflRWQH7A
tFR48eN2HwQeLrU+B8LUopzZ1cvifEWk6T6Daq9+lZ+kFXS6iPQ+v9I3AwjYdBfXCQELcCeov0eA
/a9OOfRnLg/3sTUgAK7WVBnC3Vth9Gn9PSkXNDHnXrMzal18pF7KOFKB/+mNjhVQLTET24M6Iq5w
93wb7VOdGS1uThT9L5MYI1CtaXlgqKz4plS9t7R2N13rfgdmUIPQ0/1hTSk4mfVAdZLwlONmHDpi
WrNkm6Vpcm9mihwrhAAtCcRD+om22ZZ0A27+akhruRuS5r1JEP+jv70jvREDjKJQf7EW6AgcSSK4
5IoEgKztt3PiVc+jR7SBnCPcfvGSsOLxCGjrbYJZTdcTJzdBHOX3ib1lG4nzrhKF920VjG3Yq03g
QolJRpNfI2FI2+qTZYX4ifTS7dMxx6zuraksprIHHOAivke0hfO1G9LbhtnCYyPdVf7sOUjkej2+
cpvjwasaHK9LN20Qzeh9O7juIycU/Bos7AhhehJkURR/5+XcHb08ogusHf89N+QjfkFO1JJjHiOZ
w1+mzl+Q1VGSlnAzHD8iPyPuhPFZVqn9hzUIDMZWEMG9GP2JO5/JRVIne5bqi7WpXE0MUTH+pBbJ
HtoclxfXaV8zdFwqLyXXanKMBlb2C55Gr4jp7lSwtz2Qu05SIzeLjRsCi4ofk3UOoxrf3jhDC6Il
EA95VPyNc689OIIvRBXT/CNANhNEb4+or2uDLnoZnlrVgfkng5UhjDX9YRpiPpminj4M2omDweSc
KrcyfrzZJOXTq/62ylgJ4Z352msWlkiA+zuvtZNjW2QE1Ku0uitriiq7cDNYmHOJn4mKxm82oyGC
X56M5WnhsrplItTtWYCVDwAz+7BE8H0yXAzpmT+YEqRSSzwBMXC3OqinUxeLCdlAAlCAOIIqjCYb
jYEuklCMS/dWlIs6kneAN5ddQbZD2qie82VyNnjxEU0uqIAyBCsnwh/sB0UkYQj0Zfw0o8UjQzKQ
hOSZWUvcRDAAslqQgvYN2XdoZR9Tvgkfd/EneS2ADCrF5CVdYXumGXdkyNXg21t5zZp0B/1yl03o
O2EtGBd/UPLGlVi+BKGeT2Ma5JLCL2Wwas0+Q5jIOZWMXBGc9HFzK/HTP5Gm0FrkdxGvDaSG+ZmO
6KVpd9CEeJH+5DNHOld2t5zF1g+FAmJrPyMxhV3ipm28+egltvgl2to/MC/tDwKB/3OMKo73VWNG
XhLqbhzE/XxbeJl/lH6GVYna8jayeYE3SgIbz2hB9lr0CPuGMlDEFLnP2mI9rXOmV3LCRet4bsjF
wFRnQsB5KKe4OCqX2QmF5LAn7I7IWSASPdTpvHroA6xXvZ6vMb4w1r9Y3yYTqKMzCALpNCCeuBl6
wrsthsgxGcFgx36HALQ268r5jmSzZocj3GYqxw9mkZp0noyZFfPqCRxzOoc69uxr6mroWgkttgm6
r90IyydhNFqwhTXNgn7XRSK9ODmJrCOCsw76Get2f4i3tBwSLk3mHJxMjeeitMpTRJu6Lu0b9OuO
AfrKtBiFOnNINEeCu6CrnmcbT8t+Bla5Qcjgsf7O1SGyOhcPoxkOdu6FTjJYF7JBPAxvrnXny5Vp
5zA3TNIVmeJl7y5x2BeDinsH3KAJ7YUEp7x0seanSAT2gC3GO+gjFtDJIXjrR6xTUc9cEgk63Ms8
tBjUMjjoDDYTKHagSKM8HG8KHD1A6Kaavijn1qw9VHhz44Ud87Q9GOrxOWJysJ+Mqto7fWEdysas
CHBCpTOks5mT+sa2dWs32gxraYC/rSYxo4RffdVdWuk3vxdEJmrlMBIq/Gw3mdJ8W1TpHMnZrLdm
oeK9jPJxJzsG/NIYS3ADQbAsNCSu/e7Ymjc0m2LrJQZuOYe2jFeUBm5Brqx8wWxTOF8oF4ZdAY/y
uZyH7Dun0Pa50+FtucZof3YEcq3QPneE6iJsql4G/xvIpMN7nHnxlWJ3eMsthZ4mAsFJKJGl1qli
91Qh0Nm5CRSwqlf5czKU7r1hoTdIaRV5gjjeer6brQGbRNHjDhIcReN3f0uj/4L/G99ZZiOeK2l5
19SJ8xcw42Zo6mTcGSPJRiY0LBLFZXpA64rcsqGfW26jisYIEyCyuawSd3kmiUVJDN7MScPhSHpz
OzdZSKXfhGgpxLGNR4TAYjY+F3sBDyPasK/d6iDYjD7BdW+2VuE5OI2QnmE35JrsbLU1vYgYBDzN
l8aN0nvbKIuQgA+sjmOlq3Mk8uQBT7F1cmDEHHvahV1bqQ5c4wpGHNHyOZZT7VatTBuMYdZaH3HC
29kpFYVxqnGvEVZ1h6adWM/Z9JNbbc9clE4VvUbW7AFJKBvm3TXTc/yEwHRI3shiIJVImLepSnKQ
4Hb9ZnR8VZwyvXVGtBRgCqqb5ilL3IE3uZTFYzKl5ZsuVfKsJmntyUcVe/jly2obUMi8VTsKxvN9
pu4mwwJOWmjvzeLSe4yYnDyWs+Ko9h3LOnaF9sFaFWZzzXPWB8yq+q8ywYuDbA6su9Umf5A7pC8R
iORr3ZFYgYvAFXhGl/hLjF12HePKqrdLGVRXqFOMUkdRszBrY7haPPY7WxkENDs6MJ+nyARQoQwz
MWAIW+p9mPPlcaiSHLjOBDNJqg7hHqPkLzx96UufBljcbTLBsEjTCOheoBx3tVe/eIGtpk3QVB4G
v94fjlntxS8NQyFwhEnMm1p79lBvyYaEnq/dfA1I5rbWGkK70aZNDm4oCB4BuLovXK/JkWiZET9P
M4t3E/vJBVCwOEmoY85GZqQWwVV3b1B4MtHMC63E0XC85FW6SIIJiHgHDrgRdv/SDv1XEYm9KTA7
+eTSk6LpV3AgBnKbMP0iAulc95jk5Yua+vg5NdvywcKE8sRoPboW1CIEa6gwTRzyvJayOaZ4N7Y6
hXTv1XeyiqKHdrIHjPcZT3JgMXvWcjQgbjBURhA3yPIL7lyEwSF1FEP0ojz1Kna/JTmB1HnTja7Q
iGMaVWHupIDUfGPYRYa1PPpONodMZLBkEHOrbzsJKW323B8gRFEoWWruSTFjjGc3NPpWFvwUY+2c
+SD1dkTas0P6hBmlofTPurfRZLnjZ6o4tzX2FL9yt1Y9tWf2tSDArAjlLZV2PuEyFSsb08qr5IaJ
/7A3qBcOSZsZ98rg9LcICKi2dmVdiq69ODNtmc56/2jMlXhah0YEDVTynq2mtyVrbwnZ5XCugwm+
K4m8P8PVXzXnuK1KD9NgmVjPg/Siw5DgLOvjjDQrXGL3bBTNkMYB5aTjah9YQW4ij2s7VJW6z5lP
wO5D/J96MmMMj/adaXhdhy3ymienHa6TaGZ3hw9yfhwERn8YtHlX7Gqjilq8UD08zMLtHgNsNTck
wM43Qo7FvoHuhi2mrLaz0Tg4OK0SYC/GjZEVHoQUuyhWsrZjGdtEQWVkITKPDpWDBXLX7qikMl9d
kG62n5nZzA982M4j8v7qMAJKfLWXQQuQhITnNtqO3+fCkixaSMMKovS5MVRTb8A3o5hB2E4WnQPR
55qQ8IZPzKYp284zcb3c7PYFDWFwbtpBX1PoQtjx/Dr/gwkib+h7mBxT7la/xuyQXtHCNd0xtY1x
vUNzeyozsmG4PZrbQY/6Azc0dulKW9bnXLB+SVdRdArQ+F755JVANFrukEibMOb7BVZENjQ9Zo86
uPTSKlx8teyNUjfrjz7reLysDWapIrA/F+xQtMpk3Rz/TyKYdZNch0QBAx5PkWXfeUXAAREjU92J
gjKfDb99yIim2aVBKfdLLbsngROJXsbssl8+7+M/Wob/r2UuUq7qj/85LeGMOPi/ylz+76/4t8zF
sf61KqpW/R0LHqRN/0/mYlv/coW9SuD/u8xFuP9yTNQngQCR5waBDeT73zIXYf7Ld/n9PCEsYbrk
KPwvVC62LVYhy38KzGDL+67NH+RLiZwNuct/U9ClHnRW/hdxj5suoDz3S6S2JjawoDDmrxwpPG8r
+XfVTDW5AyElLiR694yqMlaudqSpfIbm5DGmPtdx0N3pSNTnnHXU++z0P5FZYR5X1A2TLPuvHr/1
RroogqEaMOMGEUDDY8E5tgiv+xw8v7zAJyg/Z5atAML5d56ch3dc5hVaeje7Zeov32pS8lajjHNm
juZuCXZ13mAXe+/VYpecQHP1MvITPyj4E4814kN7g5lJhJHrwKkx68U+cR/LM8np5gWEyj1zS6ME
n8UIjEicBfRNOnJ8baTqMR9Lzv0beiV+kqTr3R31BR4h/B27RtrLL3kE6B/6FmzrksIHD5K2eW4S
AVzWGeQXBRtUBYP01L/aFDuNMmLrZgCOjEr5N5VPIUU9P9xjeLfDbh6iva4wC26mtPOg6Xbum7ah
VWPgUlezSIKj7fTZEQRKve3kRGg9ETDXIBgJLs+l+ZL1dh4uw4whlMX3Apcpq5HSKic4+16RMtVC
ixPaViuONEvIOxM8YQOX330GAfGoOgGl1qpA+WAwin6KXPZPbVLND8uYek8VhOEPME/GsVtXr27T
NcdurpJwdkFnJiNdW186SP0ThmXh0M8ArQfb20/apLIwNGkx8Ktm+ybJzHfW/+3JAb92JSzVecr4
9NpNjjT/sJBDGNagUBMqKrKZYbJGkGsZMOiT5rAHNtOaV9fJoFM7wdb1xmbnx0OANwLriZ7t8i0a
hnfDHaoLcN+eVX5OoGgM9FyWGfyE2MXTyUoAfh/lAbFsGcWwJjkZ9Hieu+VNZVlghQp2YYwzaYQa
SKaIom/bvBBgNwznQCpRG5rIX7cNKRSMXfFTzgSibfAPnkdWxaE1mWA6HSe5QDwCxRi1DDyKjFRO
rxgvFts4hIeuczdVkffMleScuoIOJ2TJGAG9AlmfQePB6zJW5i6GDnOkQGMvUNy00D4R5aD5SUuM
BSLRxDuRurQxUWXsmilttplP3leSp1jaK/xvJDvtXNrwu2Bs/oigNEOhs5y+X07XEnvzL6Ka8Rmp
Zf3QUcvhCil6sEAuPOl2NosHhyARnKrpcI0T/xyUw7jzovYZIJj1ncvorXYh6qCcwCKd1xGLdYhA
lqYnctjI0n3VBjtcSEyAyDo0/wLKS9n82kw6t30y3NAJdXtnzsvvBmCSamBxOwlCpMkzh3u09A+F
EJLa2rJp5xiz8te57Rkc7Ju5PaCiJgUEpwY7oA0HcbvvSsZPC8m9gVl8FWPAVrKe7A1LPIcFbaxu
xILCLqbWIjoTspw/q/w9H0h4MEzd3Re42o6AI5rdtDTjBqw1OeNynHdlkycneNxwY+GSwxRNXVxL
tX1cirLYeQN1BggeGGmxGW39mfwpwtY+WXq9xkOLYywLpm3jgceQ7It3tVvYL/xK+5Ay1MRN4gWP
Fvb1e0RAv405OjdyCEhIlzLaLD5bAsbXJCZk/kc/5hoPCeew0Sn70I8NCcSFWu2y1XLvF/oORZXc
wOKGhSskEbGWX/w6BmuhgEg4SGGu3iH0B35iopNrkcmRIE/uGjY6suYyMP0y2HsaxPy6ut9XlfYQ
GrEItAh22Avy/ViLpmwU2GrUCcYuwWAMJF6A6oYWCsFP5kNRB5T67GGc3bm1++amcp9EElygSY+p
M38inW9+bRK3xjnLNKsO+GB1lyJycxgjKXLr4zE/GHPPFNGOTwymEFXkZLgbI9CL2HPQWLX5k9sz
Stk0S067XiVTgKSeCkhPqIfyosq3GLvJqZKROizCb55khA6QyNxgU9q4ClmB2Oe0842J6rAGJwXK
nHduiH8texqco+LV5XKnO51kOuonCznRwzgxrbgr2sndxWQInAsMRjcdB8RnuxpQIqf6QWTp/kYk
EwAwoihzJnKCPfUGNs3EaqZ3bHlPUd0c4UnyFLaBQw+QgDQCUN+nL6ya0nXeSO4mHrYeh/2GwSJK
GsrlW8dx2ALSHP8Z0uotKNobL2fSGxtEHvROku1ROxHthfAIscorTl2wJIGPMXBOFnZ+lv5hHVwf
loWsoJj74U/cJcm6880f/UIBxh5tb8slq98bSQxvBmakWdBnpslUnsEr/DVk8uSx9b2Xlt2EsFLK
k9H78QF7e3Yz4XhB0RJv4dFOR3vkSCRu8xX00hNL6WdsrGgLYoC1sbJfc5f9QOCOrI7B3gQKXmMf
3CF5Am9SZt92op6aeuAOllNyLSyg3tSzlChe/4SX8afIjPwDQwv+qSDYNkUXbGu4FgdyhQx88twN
EdCJTSvnB3zm/AR058dMI7WIe0z7VVZfAS2/pXxYr7ZgEMImFP4bM6F3FZPwQcgJ7rcxTm9Bx6UH
p9AGXqfevEPZaNwupFDSPUgzOKaR0T5J1uJfmqyRM9EeNmmRCGOp2L3D3M7llZJO3VtmsayMQyJZ
9Crpg2NVbHvQz/ul0v0V5qF9igcPi32EZiSVwnlIkyE+1xn57TbX6LagaNzPneQ85ygOYwhmZ5fL
AR5Tbz4Kj1Gd0A1H+zz8uo6mjYJbszG157zYAfvUrreyy+KxqyEPCMvhnOpbfL3zNqZYimCYh+3U
DweTNBysKvnv4GTudkC8ozDkwNvqZ8W4a9LqIcFdwqGxSG9vDBWQHCJU3svWKrDAqVM+8tYRK8kQ
Mafcqm8dPllHE3wfoQwKuXxhLpg4LYfFc8Fdo+dKbW3clFg6wkClb6YZ2YfRT+MHuwxgiUZZsMMx
HBKm+2C47C07SyGm4TDath65BFs5cj1Gq1CO92s/MsF8EB7mFD3Mw1duTNGNweexd+vOekB8Ze1q
RIfnussgrQejuE3gh98uE8x1GRsfGOxY2MzrZcIT5Lv1ctAjzfkwRhUzEYqQhrIDF7HT3GDfZpCG
+wbeKyjU3LX0mSEpyV7ELYa6AoBX1qtNyuqb0Og7ASmySs4zapd9Jiax6bKZX9vAELS6FEGF6NNw
KYAD0vWX4Zh73kMz4AQfIXHrRdS7hfv4qzK0v0PbEj3bjcMhZDBYi0Br3WpPZS+R7WP8ThFfYLoE
QQq/hO2IOTlPriu7fQ/EATNYDj/Vlljr6qwlBmVKiI2YiimUwYjDemoopwAcnm3wQm9VyR+QZ4Gx
E3MybUoXtEM+SWYDc+2w01pHapJPDAQ6TC90mOTJGh8Qp5OtO4I/h8NXPhe9/irUom/mwQXsmtst
iB8OOpRrAg7WyhXnGc53jDiZPRcjJMcoQCCT5amJh8i3HzAysxQtFzQZg1gek8aorhYPFqH1JAZu
2nzE37fqTQ23akMxTzvMleBULYfNVFLuZyshOyZNNk5s0pMjKNuLNhtJRhL5MR5sdcFYW9/2RJbj
ZlLOsw2+FzZMZLN0G030dkSMTA7lWd3br3EBYt73oYEvmOg2drOUaLY4qnGaJg+coshtJWU6mUwB
T80RjY2Pagq0zp3b5XZIqEV0SmLlPDGhWMd3rIDfZ27+O4j+P3olINWjXHNmSnWXg9E8aICS+Fwx
vt97cowPvQzmryJuf8hbSN7n0kTcl9Tzt+cn6t2JouomWqVD7kydumUTOJ5U4vcvvc6xL9W2eZOw
redRJUjSKkbvHpIjsBfHF29KkHIwEzuPglsxEeq1Jjvbd4zkgQAV8Sdr89plO+KlYd4m4tPu1HIE
qfAM/uOFZxB1HG/+jZULN3RajH8YIUeSQzngoOoPLfqScnlJRX5RrbpGpu5DwVu1UfAOIoQjt9C4
f5yJmoKH17uQxEDTwxvxUFp9QDOSw67x03fDG25mFBYgdep7lxtyLwSUjbYb4bw3UrDWNtiGJcnP
4E/L1RIV01UZLN//bO95a6pDBvrs7Cf58OB0gpu/cZ4kv/2WdLzyhH8OFMIQmS9T3vUfdG9k1+VO
9GAE0cqDxoAq4j9J0L/Prui3Q+0VW8uRzZXnvWK+s0Cf7GoWcokVy3CwivyMf47MoyGIHmP8clDR
RnEVpatuPJNjJ4DhudMia49+an0R/vDtLg24bvwBN0tatcck9R/ycez+TpOzizO72eikdkkvLvP7
inHSnayjPkQULMGEzFyurM2OUmZqDzRYXkXqSGLCmTB5oKhqYFtRvfEjcJC+Z5svZm5m34wfwHIb
nSEpLHrn0piT9wR91T+D6/3DaG3CjFGZYezoL18009ZCKLPWcBFhOdTgPd4qh35syzBxvjCtm5Eg
W8NvV7AW2E5ZNgAP4AKaJRdwY3dJqFG57HpBBEjl1i1SHTDGsPmZAS6Bc4eex9nYBavmDd4tl4q1
FKyKGvvi2hmiudw3XxtYYQ1rGMenHtETUj7NwkDEEPa3jIpHsI+I4LHFWows1ELxNSzt1u2G4pQS
rMwgPjXyYmdRpLEJqLrlkywQILJ2F3Wr1ad4G3o280iQRBCacTGulLOPCjzDzSKjYVuRyrvx83o+
ExfN0JpgLzb7JB8TJt3djmTqDmRopKl/NLUF2Q6rRolEw3RugHaat1MEKnBTMhpE9w7u1NiimdP7
CLHNfvZYo218xOofdZU4B4ENBD5xS7jZgJ/Z9XJ5BDMKWYGljkd3Gjt8e4EBe16CJ9yQNNnejr1M
HkyLceu5FxBYhxpGFCGLM6dJY9xFwFlufPq/jZExSHdIPLNZEp/MSCF29OcMwMLQ3/cJuVGx5bl7
euArqbKsjgtIvAKG4IGNDhTTJccjapbZTjrqtXZYY8iOmzC1a/vU5E6PNiCaN16f3Pf9Uv/6Huul
oqjcv4Ga8Z4jtztgvVkYqSOHWRxFwm/V9Gh/6/EOyxI5KRHbArJgHrxp6iDrI9KZWllvGW+e3Irx
q4Y0QTpo6ILA41Njxw8E+J4is6AB6QhNl21xlxfxERJHQpOfshWvF/SsbRpX+0jI8iID2Cq1L3a8
CkxbXPqox8JfWVqsUfdxP0smw8rYklprw+AmJITNcn+pfa/9Aw8eg3dMbVLIwtxNefvURTD4QN6B
xGcVke0hT4yv8LrscAAcfGjxCKAfktr/g+SIF6Ngh3HKaQwgAKfl+N0Nwt3js6AiaViaKuLdGLMM
49ae62bd8RYLxTElr2HUEYmVbcdH6s0npVr5lCNNBSY0a5BwQGLedZ16297nT2yS1jzHXDMX2Arq
0xOZOrTzkIKFU/LkTqT3JZqN7Qb/KNzizMtexqn7KXE9tRtvyaKNqLsK7mTNqAIYq32cCyik8DJY
ceZ54dXbBC2vvU3YedxnWZz8ReLARVcMcfDIEIEjNLa7UMg+v8mQLGytFejbW4pWMdMtfOEkM/7m
ynMeFhIRfnomlrtIWDwOEEMPeLjR9gn3rZ9q1tbwPkEWdsVd5xQ1AeSueGZJdlJORmJdP8HbRCAB
3IogNB/PRdaeWxMqcV8Kd7MqZ+/LIYL6JCtoeFBmaO+BRBBEgLXMJmPsGNeqfnDbGOQIiRonL/aN
bzE5pHyIJb7zF24BPikSwxxsB96pGEbU19z7fC1Tn7PfaYLvSisQ9B4r8E3d2ppcsRrdQZcQalJH
LjvGxnkpzF6eswgoEkya8t6yixkfhxT1ZlxG56nMK1xoceWKb/hcMEb1pB6Aa3WAxBUMpb503VNJ
Z3+p2X0dwAnMByXVISOK6tbD+XJPmAJ9QRJUDMUyiMJ0h9mcXVBp5Xsv5jQBb8xclmS2PVZBdgap
Z9ZXDTPj2Mt//EKq2tM8RIfZoTJT9ipKXTdCmUGWtSNh6uZGOtwhLYnuA+L7jn0WyUc2MMQ2J6Z3
zcZ5CFs8TZjQbW9nWll7E8dJdSQYV98EPtkjI2itkCbDOOR9XNPk9fFE/Yw/YCC56B0rHFDxFtDh
qZpYEG/7qLEuNhlwTz7Ohh/q847kQUDR3lBGv3GKLI65l/TOBLll71HQdWRnxCQ+IlPjg2Uwmujg
DemURdBL6dzmakofLcuPk21joGkr07w70sknbG5m1txQG8z5P8g7k+3GkSzbfpHlgqEzYMoWpEiK
6l2aYEkuCX1r6L++NiPrvZU1qMEbvxzExMMz3CnCcO2ec/YBrBhdiUYcDBPrvT3eSjWjlCpRqghZ
p+g4fFDenLNMagoTqjWV5hLEFjtSz701ekWHWUN+Wg8DoYqG2PLFRk6IV6QWrWs31vLUGobPHnXE
XODUNaWWqNvWvbCTLIjMUnw5uOVezOi7ct0JqkbkbHAaQeAFxRACimpDczOjbD2U5thdBCSCI89G
rIA6Q22s2AMec2FH58kLO2pIrPbBo2/2UicOqQqWWssqmejlnnvSUQP2xTtypTbcjOhKX9cArKka
j5XX8Ytsu9ZpsyDmpaQcr05CH7eNC2o9FekU2E0zkX1hPf/lmHUSANgyvgam8XDLNv0my2JeJvAy
8Zwv9jutVss2YT/BtIOSvwpHNUNKrcCcOezvcPEP3T3OKLUC3tBCSpX2Kkyaesub8kVLm47XApCT
zjlrsCfY+8Z2Yk6ssn+mk0UHsSU19xVuEVNnGucunfR54DkiHhX2cqtacpXCduMz43b8ZCYJcJkU
yv9Whkb4iA46btmaUbCAgxc1sewfRtuyLia1PN1K6Cy/xGySoRHOyL/pFM0feJw32OEIIsWZ3YLZ
ahS/YtbZj1cn/X2B+/CzrXzqBPnfjuSotW0mbgM+LKINtt3+wgoOX1samwDYLKO6Lu1ydpealdAC
+lJmMH0i/vmORD6AGtHRPurICHomLbFWhug6wI3fufENu0Xv3pQ91Wb22v5jmGKN+xj1jYs9csHV
JYjtqiHByMk7c6sJCfAyyqnTYyTZiDDTnMucaAC8W+sLUMT0Br92xkqR0aYY+UkwEZ7BikQU4yCL
5qNl+fAH6YWHrcMS5iWu+9IP8QNtz4KxUdKuVvXLxk3zl6QO0z9uG/cPpFOyfVEjmUTZzZldLEz1
KbMX7bf7KoLNbwriKXlbN19xYsq9qEb6P82e4QKQBwaGagTqX/BSKdp0HydS7Mcav3E2wkPKpBVu
0Q1YuxW2E6TVWJw5WObnwnExeRcT9hzUoHWsYDDxI3XXCVe2wElihGvfCXd6wdXSYrO8i2r/BmiY
b6AN/l+iKTUYvMx2J5HGV9Bqht1YxNkhBKZGmLJt2aJSBrAb5lI1a8QNNwnyunA+knnqTqmD83jM
HOM9x3WyMbWN2cMBrLKLiavSnhZ112HQ5rlVTQtG14qOWB/NlCEHv8Hidi5JTkQEqGJwsxV8qnLT
WTn3e+5jv7BYlqcwB+7gZpQeoiexJ7BgyDheF/3IpP2pZqDaoRlMrRcAduHPYjjJ1ekRp5GxgfuX
Jp5CQagYry8rfMdU+tBzf4PxkrNCXEE3g32autBxb3DCMwpatYYKHLHRgB3zi4nO2chcOvt6zn5c
od8o6WK8cFGMyrXoYf/1y6z2mnTlVjIAXljj2XdQwVEZnHwnkuyTgo+/LMPjH6D7zEg13+JDrtg4
cVZ7A1uXtD3JHrCuNbUzGF5vOZNgxtSauHNtr4XnTcY6rjNoVz4DfN205cdUetMuBDnz2phZ9Noj
qO8Nexi+ElDYCE3YxkCRpqNCpGnYHVZQ6SfnJqPNBBVR1T8UoCpcBQZxqTlO6PZzEm9dD5J43pKO
UNTtdgZIV+oN1RhcXeFMkVGP3W1SIt6s5GyzdrvZz/uxg3dWFMPBMm71Uq0fk80va7qoWY9QIWdm
VKgaU7JtceDTe7LIJagNh4KYuekvpdPZgR93zn2LpHJ0SwbcjQHEMcdpG2YPozvvWoM5pbOWIaiw
OtNGMZR3M8P3liJNY0U8JX6uwtwKeFHiK3Bo/wJkqJvvVgrr06wqru4xtXAoaWQwWYyNWbZqh8T9
5PWmtjnozaNImgliIDIhLZKSrJF+bZUHwxgp5YNKravhkIEvyfG8iXqxHmU3w97SIv2IIZx+dBZZ
krKm1y5zzOpOi4HpzozaB+ISw5VAYELjJWQ8SRbL1t45awv9BprKQwqjH44eQjYrbxUI8qfFCunU
Sb1K0/sKdG+nacAhx9KSTKd3kxwUHwt56bIuzxHcN7hbfN2j2KqfpTcveAszdW5r7MSrtGZQHpLu
q+y6x8kezLNnkevz2RNAfuQ70a+mPHVwh0TIFfCiUfFYQhm1c26yNMm2rd+4f3wO+MDk+qtoBwIs
yq5r0fchJYTwvceYYKuJ+lYD3NtPPYYzgMI0bQSt5jDaOlXsR0GWguExDGoVkt6kuaalf2M+uKbJ
snjwac0gOpHOz17jKO7ZvbVpVFw8jGZrw3XJyr0mI7rBguJsraql70WZ9n5y8pl7tuNtsgRj2cSV
a8M1ET7gggJXORZ3AnYCDrmwbaE44bJsbIKmr2MiYDwjxtg0KI8NBGMeXnw6i5bEEnHv3ldcNTZL
28r7WoYekARzfp0zMvsZDV3c5fnrV3naXaJuwoPUhaRZM8SlUZfhi0tEZkOR712bDS9go/kKTOG7
PZUXD67nNvPEXzUgNdgGyxs8mKn3APX6zRoTgMH0U9K73BNtdQ85ui1yAnKX7q12H2Oa2w62IG/G
25ryRV+dY4dolK2dbt301a2lZSYlbJGo15DR3aZuHnva5l9xDlJTNFW3BrI8p0Oy7ayDKf0nC9rX
GnxItKWr/Hka23o7dJqvhnS9VW/zhgL1gOBH1jfA8jBstOUvt66wW9OwHIzPJeufU5LvBzfs4p/Z
tPxtZDY/EewsrOTMJDgGTeAVWJdvrIiUnsxsHPYmVbK7ip9Gyj4VJpO3wCJU9GrhtRJ+wOeRbLJc
SJQvLk3VunEQHxI7+vQWT277pasDxjvg/4PzbrDi3LGBvkU4MEqTZbvvrdD/i7gH2XjqvewCgkDa
zNydzE80HXL9Wxz7KMkWbBJ8vlSj6h6dPcY6jy6rEdoC8szouPatQNHCcfibgQHHch7pEX4wm3gX
NO4cyzWvrO57Vsh6Tu4AX2VPk+D/5If7SIDBI8MDBMNI85oQEb0APX0VB6/29UkuEJFbf8JXZyws
bUFYDls8lfuKhOMeGTO9J4aWUPVLHG3tcWJ99ZzdjGFgCj9RemeIeq1R8cjN5A3CtgpX3uy2AeAn
nj3fa9x13yfuuxM6Z441HZQjqFdsr5oGVTPumweDkNKqrtLlzdb5bBK9jZBNRETJ1M7MFt/YzCkU
/e0C9vlYS8+BeVKkTKu2tPDlqbwNz27vEyCKiuZX1ma8n8asp6cvL55Qf0hZJyoXv0XCLOqjAyz7
Bjl7ZnfHXL53iENeQWDq5sxT1TWHAlDjvUHUhqtv6kqKjqZu2/hGfNKliVWTPdTS4xOLPecAjkJu
Adwav2TNihfsTMaJdqi9wQLgJye4uYKbM5pMzPAzQEfQ/9HjlNmEHb1mq8RrKL30Qei++30S/fR6
GGD/OVeRW1xVbnYTr6/cQKWVicgdO6eGWrtvOn2og1x09Eems6kDv1SKDVHEHsoWdDE4yvhtwZTg
/B3YnYxuvCOisqzbkN4KqIKZg8itqF9VhjUGtdvKzRQ3uB562BFXM3KSCwq+fBlCO9w5ktm5wZnx
6YRT/ALdDGW7zlOIHh1/hYEGu7Ws+KycCgCDmYuvJp0+u0UD7ibBySw4zXiaPQ0oTvXnyOuaYDac
cbPEPQBvwyGXZxr6Tz2oCpzHYPyWMfEtWEbGzmfrlx/ioSWclPrOdE+HVfs3LanBjpwmehG5XPoj
Y0HC96Lx+TrlcudElfEd9SNgCCgnIXsS4cw4MBTUwiWqgTR7lGYV5LWSmsbIJNwipdHblMEyLNFq
AqkWCjIIFqxAbq9GBTrDSKKtndgzTIDwH0TIMyam9lXPSxKgS8uAAbDs2dhg3B8YlasV3d72DtB5
96vpu/hihKwYqSv3MhrAWYCaAB+ErU/foFaXqG6Gjw4ET3keOd5JtoghfSwckT/EUC6oq475Qc3z
DJRz6h+acpa7xq+Hd4MVF6+K9nfsu19XpDdhcSlP/QTshC+Nw3Y4esMko080V2fXBmTxC7w3pHJ/
kREPYRzuZR2yGmJdgP/fSZ99wzSvMKhDuLd2jJsrKzRzVjPe6pc5fW69afVCr0on6ZxiIB5ezUg7
h9LW6WsGWzZidZrSLUWWYN2S3aHM1lYHyx5c1C7upUgj87KOscDvXXuwvlRc8XPwgZNanUnieZHy
aLDwAJ7Szsk15aV+HGdu/WFkVObGzdH4E2IWwVTL9wkL/ZkKP869pqMHC7h6UMKpWaNPCoqBEu9g
4r0OAffKaM+NlYrXsZ+K97QQzX4UUH94Eye7zhFFIMYYtRGZ+TeyanWawp4YZzaR/rfzaWN71L9z
FSJkVgIytVYaaXDd9oKZY2n9I4GhZDXw02aPgIt45Wlr6hDlF+xlofvQDTQcaVQwdpBw+eFj+gc9
1WjsVk3PQW2myB2mAaeJG28ThFBsfsDq4cuQcnoiRxrukiSh8hudOBgsOaHs2MoAjGQkZycd7a0e
ewOWcEcZC5oau/+Y9txVbjuAPHWn6m3J/fJQhRg3KowcweSQYyknkT4VTbq8jiNry7VYWHGWZMJ2
VJlzuLpEHMyymE5uEkZXi6KvC2WZRWBUvb+OeptqlKlRasVCZtq4IreRDEreCRmG2bd8Trtn4uFp
oAejvHMXL3ukytG57/muQ8RRNvl88PO839KN6k2gzUgcG7q0UwaTZKy+ndn39oCtsbyngoOI+G3l
rQqy2dmKUlDo4QAYrhaNLPeoJsnDMif1HxaSGMMJILMsLoM8m2GHzmgUPMej/R2S6X/hISy3kxys
J9XX6gfA9fDEJkcd41hMXGA9p6PgDJPgqiLPsqlkRZ+0D8vMErZ3iEXa3pvJzXuY2HiiNHwWPjT/
3qHYuko0e0jxVPsL4ni0VdNQ39SshZ2+0cxBXS4elUti4J5ezq+id/7BLw0DF+Bshhi8xAYXzaJ5
HVrdfvgevGmcLNkGcra4m6fa3Sm6sXcM+Qm5PZQA8CBdETiFwyVkVIL4vdFORNLa5lkkwtl7uUGs
u5bJsJ9dRzzix65O3IaibUFNQ8Cw3qxpHbbPXOCLk27a4okAV7vGGSPWg+HhlWsscydVU7yYXCuO
La3PO9H3EGBq7CWPUzjSZREJEhXt5F+wycTsoHJ5IlOhiPrZCV0uyMYrlenl0JZWfbLn3Dr3UHuP
BFPApi6zexZLUpznPKu/Le11O4Lg6ZP2dF0QaeiaHZ1zNyHEKR+hUUGxSXeg6mmHBp4zs9NvePzc
0U1fBUGfQ9c1qWQlYJWXAplnjYN+eE15+bGn6sgrUq8D58CjZdbrEExc7AMLBRGyZTnOhXk+DJU9
X3sXbwxAl3w35S4tzvGgm7WHy+RB+ogqKS6TreP4Jmux77AIP7XGU+hByA2KlsunKMn/mqjlIkeu
yU1sNClI2erfRLz/r13k2BMB+/3vLvKg//pJ/ics8Z/f8X9gie6/OBs9G9sQZENc3//BSrTot/63
Ffz/YhKtf93M5oZnePL2LHkAMP/bP276/zLwlXs+GTXIg/zO/xcDOfeTG57wPw3k4MYs15UWGp60
bFBR/Pp/sDRF05ULL7bl1HhY2GwqHC28WD2GxTKVa9MeBLpgjKBpspTjpiMozupY3p9HKlDupNvS
kjSW5oaAQhoUQo2nesjUYRl9qtnsKPVPWOGcv3z9zHVa9NG1bNrmQEDduzgyLO/HvqamIcoqfSEH
HzPgMHHwEu4YbEIevjfVF3ptpU6DlyNMd6FO5V8P+kAdeziSvQEFYTEMCzgIW6yXwWxUgIezBPPW
Ml87BhZzfLR5ukVIUUc8KyEpkQKSU8dCaXKb5LH2PW5vuu+s57BGmzIcGncpZMStXkV06i6+6zMt
ji6thZPNnrJUGzcTl1T0igsKC1GZ8tFF2A57ZGT2Yl2CbBEOBy8C5u0ZDY3DHHfV1upk8owY/ndC
uocxiIlc9Bk+MawC30ZHNFM4HtFa18vAU43m1uGM27K0wD5Se/x+FzMMLtjqp9HV8OIXbrHvDUFT
jkuov+xc9WyQtkZDwD+U0Fu/bVuk8zC7wSDrxgspMYlYICuxkFrjjvGWTksPB9L3b/6YtLgUydA9
eE3HZRBuRbrBSlbsQrZwd6Comw1GFndf+3P1XMEEQHFRxZ+OveIOJz5OsN4k92T31tFc0vSdoU1R
wUAp4V7GtnjEnF3sJ0lPG57CetdkZn4lIsw5vDSsa4UJEi22zPe5YpEKtTIMAZBQYy8JJklkqbS7
z/EFYoFw7T8+6Pj1YmMII8KYRcOmnfK8Oxgu+bBDbvBuwQYNGslomaXWMjHMcOUTYv1Mqwlh0WBa
4h2fm2G2QQrwbl7/W/eLand113f3KTWQL/kcYfm2DOEyq6TDxZkzetygim2IryNjYL6aacRMZvdu
1Jr1Smu62JkngAZxj1tOz/l0dAuqTFIrRcVAzgs3Ed0mO6pKwr0uUhbIviDx2SEeb6BUGNuKzufX
0LKyT8Ec5kB8kEiXyy0JQeeaeJF8zx6TvAz3kTt6D95oyRe/Y1ex5qsbrqNZGgiY1th/1MhQm1uX
6aMXpWo7cYO9ZhBXMKxwR+6EgvoEmG1KTbpqRhprXiBchdfGkO1ACLi2znRn3bz85vyZuDAb6i7q
/8RZG+34rySnSdGEXeZj8m74Bdnt3u6Tb4quwgVNxIr3nrMYJPr42bKLSfCIT5G4p4jSOVsDwQbe
8NWrLVyKvP2+l5siDNnk0p+KebCcWQQgx9aGn1xxf7B7xnn36lvqI1uWp86r7O0IEWvj4zY6cpmm
GA079SqlTXFPVcWP78l+u0RNuDaqxLkyqmRf7BjGS0Jx8SsRF1wESD7Ob+yX7XtGa8Y/5cY4DDnr
znnDZp/txX3dTB/FEBtfoZF/VUD+yMZmx9QC2eCRwDxYIhuPaBLFp+6m8CEOMfezAo4GPLepInJp
u5cGfNQnie3oatqp8aUnGPEFHp8Hi6Ppg1Amj9o0qXLXY+iiG8tAASVzixg89bCSOrzxruMthxFY
41vItPBek287SMM/8HXkkpCcl6bRW6cIoy938l/rdJppOejP9KTfDXzgD4Tq/C0IjXHDDic9JW2p
IVfl4oWmbPXAsrZ8qXJsftvIU8nJjjJvY1JMs4NwRVh8mOyDTfbkLs9LzB8g/RkM63rDZSHEctUU
bwmGHYSFBB4H+2I2EZLtcV+ZH4T7Yk6zruCBUYVadUPuPXRtSvBO14beCxcSYz2rZYfFrkHrctKn
KfZG3D6SZa+J4HsijEfPeN1Q6YYH2r5YYFJP3oSJs8v18OGlWv7U3DJXGgDsflS2PHmeuIFMTWu6
jyKSkYa7FHeSLq0735UtopvNIiSvlFjNVvshyrh51bK01kkdF3vQsvkdLcLYAx33gdOyO2Q5Cj+b
Sa1wbJSJ+EoAE3yNBqFNtWh3Z2m/OxBrkbi6ExNjYgRybFNqf1rJjhq+zC6mvZMY4bc35ssuGgso
8vlCwM/t1GWQ3njG+l0x2emFeKGmClR48lWFcbGhvV4efGyd+6YclGRR3AGuJTjNgtehcbecKmxR
fYijHy+Ufy4WCuNXlZz5y/LS3S9+7N2PvOcCvm7TF7fwhWFwgCdQW+WmN+zsAduuFfAORKQoM4Rn
0iYtMd7cbs6jGOKnovUPdafmh9g2Q5CDWfkb8u5gVM3qgzNOcs8FYHwxHMnXpYFS/jULTdM4tUs0
olFFzWbU4ZSqsuVIJ8l0aaOWj6q0aReNiWn+xgvuBYcV7qNB/nXT9GH97DRGVGJsK+cjJ8VSr4yu
rXa+JCOBihgf8BIk92z62vuWHoKGZawOoUoyE/jjIHcGvtagJC0LcAm27K7mFnht21vZLCSGD06A
uaOPz+CnbOfjn2EqOOlq22ZpPnj3xP+TE1fRhn2XbDcUkcV3dSdvZa6AGUlw9z9NESkCATF+csyG
x1aEzY+gUe1u7CpC35nv79KCPkcj7/szhePxI+WdtDnjDUqeqQCet/Go27Mqqigo0n5eHiESpOAN
+INe+MFzh+gmbAOt38ab0uSenrDXewixV2M9zzPv2xNleGniGN9j2ra41dN5I12p3mxHx/e6gSlA
Pqc8uR7XBr6oHnCJMBnusimxkZrjNmBdKcHAiBPT13A2q675cGfPerM7dzoBEfACNTvdk8acGzgV
8jk9wvmhq5I4QOy6tYC7jbPCs/uUJQ7ViZQW2WmXb7CGahDFnnWufTG8VFYH5xBx9ZdHXz9Os7Ps
PSywpzESektCf8uH3J7ElFZ/NTVIlzStzSdUX84rOZIkEG6Ilay6tk7eUHim93FeOw+s0HcoXnUw
KHI7vRiyF4RDdzeWvToZqPTb1M8fFtrSTEZfd9UMuY15vHytCxFyDy6ZtNKuqh/DqHeCbNT2ndb0
eMHIFQccYv1fkL7mAWpO/9x0dGMJzzDvvchzV0w38Vs2eDgOF4GXq/LST6yjJHyMITxOjAFQpcl/
DSgC9IlSUTj0LvF5wtJ0UbUTafmcuWye+283RMLtcKRtYb29SMkfxczBx+HHbTfkzRvsgx5tV2Do
VFBG5YdFQOUNQYwqMGCwZBxlsmDW7P+WUbFhx9K9sLqJfl16fq9L4sr12NEQEXra/iyLjtYWa7jP
p5iB1ya2nPUF66vWu/Zd5h4GJ764UDNAVtUevl4K/xIPQ2VHsywTn9fse+lMjySzlu3AbXyl4a8H
o8xO8XDbiGsPb0cXo4jyBjt1/lixfBrG/K7TsbURVS9ec3ZzMREdXpNucsyxRm78CQOkok3yIYp8
PlxZ2wzIZv7MfmiL7xTXjUxCvdWY8z94Rqp7reP6AgFi2EgjzR56M8bfpK1FEeZHWLDp7NzVEUqF
mHN5Zwgr34cGURTT6Mfr1E3egVpOtVsM4E+ST5piL8xuXtgHSrTha1IX6tAII4PxUEdrtpQdabRB
fyZDOR549ZgfebGovVtYVHSGzPT0U8JvxgZ3qlmUPTOqzqBUo0Ak7NwGL07OyjCt57SvSXUtHF1r
mhzx2DO/AFzofkb287T/9b71xEZ9Avti4w8qt7cIStDglrklHcv4WLJjpGQGI0PxjjP6jNrDeTiv
UnUPz2+5c/IWJPjciCNq5RLYpb69bgzj2JlpeRzwO8DTIJp05/eYXposCt8xduJqrTz23lOhKDzE
2UFyfcAPxB7/xzaE/jUY+dc2+YOXyRXRF9RA++Rnjdg1lH1uU6VZCqk4IVeCUr5DwYNININPcSMW
PbGYIxY9kdjP1CgdQ7OW+8pXfgo1yaCBlSZga12n0MK7PO6CSXkppgW7yFfg1XHwuXaTrDMl6j9R
PxC2qStsQIPw4reSCl7eDou/c2UcBdRfxtTGzSaFJdWsv7NRGEcLSx/fiCbDXu7SnQOlibc4sGl0
3amQmVpDLy2vVWfro5xwG3TCJcoIOugDNdZ99wZQGY3IyK3YGVwLo678Qyv1/IY762+K+zKwFyd9
vLGPLvjBs1cqVZ+oTKemMGwNXvJ+UztcD+Gd4AU0B/EHFBY+flkNP0rp7tXS0N30TGv77C4QVSmy
Y0IFNr2yQodVtG2M+5bbxaejCceCNr+pOCR7Pi1iXBerCbHO4hm7YtLsfyae2W+BtQJRGsrZFpiO
RM/IKK6a1fheaNc9R/6SYO1cmB7mZiRm5XTYHeN44nNpkoFsnWMyUnAqUp0wpBZ9fF5mbisT9PkN
yf5LCJBin1glDEpOLNnWDXZ0r+ls4zuly+haxDYc9Ll1qeWIiSKHQ94fh0xSPSf5E3KimzQrTWle
YN8pvLUqpvzqTFEK3kD3JGRuapEikbBjkhue28SZIHnS/LbuNVNLIfhNK0KM9SfUbZS1FguQNdJI
ucpq0kd2URl3iCTthxeB7JqqdtpMZecfsJkS/6ZwsmOlOhf3wgrVQz2N4IswarhPeSoxyoLZbwIg
q84j3ii6/rRjDncuj9IfK8EMRKZzea4mSp/Ixw7dmkQlEz1Osr3dQdEAbRlfM2MhZhxa01Y57ryP
h/6WtHK7+pdeaRF4PYcJ7arNd7lY9kveslHGGhi5XKkJfW461aSPrKRw7gnJCxSv2gM6MFTM1jHu
Ks52YIsx391sig260yjHLQ0fgKBbZcahaeJtPDjIIR4oHoy6vCagkbmxiVMRSaMoWlaJnuKitiTm
8HjriDClWw3AgVP1YauwusPspM9ybBe8QIM5BTy+487obPU9dzx/a7cfy6AYuoPmaErd/r73uAIu
roo5zyijdHtRARSy5S5ViwRu5FXPKqq7vQQL/gd3AmVl9HnXH4VwzJ/FWmQwgTyb2JOEarvYQ8vY
7Cj1Z/KYz7B7jWLjY2SKTfO5GF0VGM1iP2tAPscOCYSiuaJmGZOUMlhGuHA1TcBoaEa6B58A89Tp
2Jwo3HDmbZaJ55sfkc5d+ve4N+5BC+dr7ZdPfj5Q+xX7DB25RgsJVdwfGJdLxEi6m2+9hZjpkdQ5
4XCn46gnKMnQaJafUw1VDLf4TURzxLYzQzbbo+GesrJVxyo047UB+uUIHYvYL7U8hJ8a+U7ChOQ1
C60iQBpOIKJl7rtZFOuWp+fU2U77zcDtnmOsAru8jme63HgTvJVLx0ItmkbCWM9KZk8ZFo3tnBQp
ixW0bTlqwbrGnV/JruMpISNxGjvX+rV4xALHEwYz2KSROGI1vi5en//G5tS9yFQNz8mkxJV3fnNJ
aLZF5nQNKDS92Olioc/EIcv00ZAurskTT1F56QxJMrvOreY1Lwl4lAuaJa53q6WFkh/N/WK09jlG
tnwzTNItaVSmpxII+Fvf4tKIUMV/cSEX52yo0ivGaqdaO5YibDaa0SPeM+vqTbFNbLQIY1KwvNUv
VUfp84xT4sh5Gp7qPAPmiqKtaeAzPM5N3LLbwp58EPjzNTVC/aetWxaY5nXib/53ANzzFGXkkw2u
AhbE57VDrVgwNOKH0qHHpGlyhmPvr0iJpe4K6cVBHRIg5pQTawF3Yytd6J79TcLF2I0xC9QWTx4P
8wFutNhaXpGs/Urmj3xsz/GcIW73VEwzuBF8mJV3yitbrhBg8Ge2rn2/UOuxnyP/G0eCzxJn6dp1
oqbkGJOQ+cQ0qJ6jBF/QqqaJ2yAjLhNeBWHxt6LXcpepnAsSVvd7DUCMV4YkMB0l5rNBJd2qMXX3
WBUzFirchCfwefguMJJa9w53lT8Vm7aXQg3pBWugRTMKq5+VYrkQFJUpTmxvh6fFE+qK0GAdC4Wp
GPKFsee76Txw+Yk/UznQQmNh9ct0Me007ppL4trl+5CG+RE1dvhxOi/eGJjr1jFUO7+yWB7mC/nh
SbTQd+18eWGKqW7w8FoiYHFtxS/MkGrG+p13lrHJaZxXa9FyNVo1fNg4+tc13z4Aa0JPh2mgdJHy
ke7U23b7MAEg28ZhNj6WIC7YJkP1yR2LHNyg4P8XFhaZvvfL+7JP4nXJHJgxsazmIu1W1I4mZDSI
JlRWfEycrjwWdL6tqtpYdmmUdte5blk7TfrJquzX2rfwJWavBdUAJ6xqw2aOzXg3mHP+CWvV383+
d1mrX9mByHZS7b9XYSeOqKW0fk9sOiEypcc5vnlU8fFt+3H0z1WHoNpaFpy/16gUXHVHIU/VaPhg
vG3549/CTh6j0Mnva//Yl2V2EJiGnrUxGpzMVnZkNNZ7bVTGmktcfpFYFfe26qq1EoL/vBY3cNRC
wzI+un5eowqSmfEFRm4VyfaxXhw+ily2r6S1+ZfI829bIp4X5HTJvz34LyFVI4BWdAe3v+4eeby9
ndH71bEvVMlyOOKDU7p5MfUtAS2UH9A7Wvj0MbMFYvtcHYdlroKOA5LFc948YMLDKsTtCu8aGnqC
Deq4FAXXdYD13Pim/hDNo38EeNzveHkbd7FhEC6soTxUY65hKJjR/bJU870PXgyCeIrxmkjaqrXq
/M5LidoaMpEvFJdkRyMx3ReuJ/qrNUh2mDZWL48URiMSkm/1hylcawXH7VqQHt4Yi+vuFWiuu76u
4D1y+QPOHAvWX0UzPgnBQezWhX0kdhoTAmM/vTUt1mVkuToFBMQv2Fws2YktgP1UQmPZsBuBAk+b
GTi7xR03rAZBsMMpf2QNguYw3LJYi27e2xz2Yk0Dxq4ErYbvEKwk9GLi2mnLptBy2Vm0A5v0xRB4
8hSBUMYenleK/lgkTclMHH/6TtKh+gZ0FP7ph7qYsY3d0sPmDWssWszUKxeu1iMiRXcEXVC8YrfG
ylR5kfI2CyaPZDNyiJ1QsRFjPQeGsqaZ9BdDS/HcQI351DfYMjc8ckPzwLubua7dDTcsM8mW8EB4
zXwcdOS/Az4Fm3MDOQtbdPfjDe5s3DDP7Q34nN3Qz1AX4/fEBQftz/UMD+IGiTZvuGguYSsNumbd
31DS1gzpwiyG/ZSBmXalweAYHUUdlVvu1hK8LFDqRSiXyxGgakyd3CHaf/jVWQhPfrSBWi/QrZNs
eJty78Dp6F+qGwCbtUh5FjcoNkZLWhkkoGxmydjaclEhFOETRO/aXJ3rG1xbAR8Cxt81Pzq6sbf7
/2LvzHYjx9Lt/CqNvjYL5N6cNuA24AjGpJg0plK6ITSkOM8zn94f1eWuU2X7wH1tAwcHqM5MKTMU
wb3/9a/1rV4zHyXc1Y9Zk9OhXiDdk1OQJR3QYoOVikIb7rPb8SBrFrx3+E36hrEQP7YL/tusO/dX
Oy5McPebDw5d2f7QWLE/ollmuPsXkrhaoOKNgUK0dlNSmJ0w80eYI/bd0PrWR/DNJGd84rMYupDK
i7B3tmqGGwfcrVC3VgXUnOtafSO/Sec9hJeTu+DPuwWEjkTaUVU/m2Tov0npWUClmEwrCiYaF2wi
vmKw6vRUv0lLyIPGLetHuCDYgwpKaJvTcyuypjpO+LXv4BfmX2iOpmfppXtL/AwJpBMivdPprFqx
hnpTC/3dFGUP2rNki2fBhy9RiriRl+0bpi1G3ZorNkHY4hKzhkEjyvrH+Zs1PybhEckJJZ6+G4h1
2fjp2nDpK2dB1Ne1O13CmZ+N7ybTs+UiL4QVTuGcO1Q4gpvFYEht6dD15yiklaF27gNX/8Q6DhG/
/6bj2wCn3juszvtoAJ6fApX34DqnUF8W5rO0uXEi+CjPkFV9JUjdbWQ8mFvNhZxdz5VLkQSw/qHM
R0iJ3wx/BHZ8u1oE2h+kWH3uuXQ9Ggv4n0kQB2Wx1AFMRPabFRAbTD3UOFRXM1y6AxQ2EyhDS6FA
2ZHnHvG5Zd99Awhi88VmjFk4Eckn9dIUE1hUFKQDfV8EfuvH2KbWqhCS+8v43WtAkEYdUdzyXUsE
5GVk+nnUQ8t4KF1hnw28F+eWu3IGd14zjbUdm/ili6VwQXA6nzq6Qy9TEkyPQzCnMGzclluyW1u7
zGjgPlb8oz5JBattJIUxr/n/6rOM7AGtvs1/4KStENl755ZBwf60YAZxFrGt46NUcC02LXwQtHpp
5yRJyn0IqsJFb6eboltaKrQscvK1nJfyCoaD9mzEUXzKxsY+cymaqUEo4DKLCX2N1mZMlZHlVSHT
bbA0ZAAzGKAZCjsFDRmyQo3p0ugbZg+6LfK9SeXAxano3Cj7ZtRuKobEl+G7lIN6I7gJmRjTdfHd
2hGo4YNkW+2ubGgkBYhHGj7MrLUI20bKdC5JCBaptUHUbJG/l2qQpSUkRv36hKCIHylrCwwtePX9
TdNblIt0PBfXHSvllV2W4WW2jIRnfel4VpKEZxM0FfCf1nUvVexrsGt5LJ/ZeuQQInWQAAEcMNJD
qzztsAEVhJJuE0cPYekO6bqWUb2NYhU9dfYgbxqHgt11whoDY52iRKWXsv3imWju/U7G+IeWphUa
NUDQW1I/toX9a8JyC93E0R+YjmiicbL2QUuiZ8uZ6n06jPIzEhlhVCeS7+M0sdzmJn2yc9Xe61Pk
bixJxksNtfU4svRo1oD3631h6P0Zz2P9zpcbHuOlUAaHvn9C4dBvjKVuxk4N92sa+uJ1WMponL4f
dyF5uJ++7oTogBKGcJ7V+iXoeBeoSs23ORrXCpRodHIyZk6ryMtziYVtXit3zB/cpRInbvOhX2U6
8F92oxN5OXt4Fn4qIEU3zRFCffmDmpMMkjfLeFbhXCEZUlBDIiaszUyKd+9UubkPE7RZrNurOtTL
o20a3SUto3QNWmDwWsNpbrrO7k//5Y8myfi7NVJKVe0arWGt3IUg2dQ4Of+f92hgJ8DD8p84dX79
tdb0n3/iD6eObSql4wSTQIctvtbvtaaG/pu0qMix7cWIjf3mj1pT+zc8NLyz5f/08vzLryPBR7qC
tKxlGbqwpPq3ak3/F9ojC2Obv4IrpWlYtvpLrSn7wa4rSxVcRMQyym4tuZpE0XCn4m1J1UR/lWIs
/vkm+VO36t/YVt8WUd42//i7waz6V5OQ7eoONaS4kZRwjb9+X7K5gLgi7kG2q/1oVRO+58XQbLDU
nwFB7MdEO7SO1A8W65WLFpf2owMdZFwHhaxGj6AHTRK1cBX0vq5+adjRIut2sQuthXSMUHn83LGv
ohItrGqMfkPrHKtYlLejGXSHHqu/3OpWqC6p040/52DWM8/HO+vVdHx8paBgyce4GRuIQtb3SUxh
4DjH1rbgmUhCLeWmbuZt+FGyHCVVGzS7iUcXPnw/YGCs8RHOmT4zk3R9WxLxEo1aUZRdelZvb2yR
k3oJXYMUQx5dDQoPN1NZTjtKANh46Sn+Fqe284tJ2qD1cg6Nno0+LRB5VL1Okgwf1euR+JqjOtq6
k95j4I00/toD1iTWvdDtKQfoLqFs6lttciyQ0M5460wGkd/E6PclC7UfdmGi1/bcxCiYnMWWhkL3
YqAL7yuqb+R6lEHw2jZdfbLoftuasYhtz4cLfjB5KQ6TYMU2oh4wxlLSNrFxyqlthesH9Unupa70
e7qxo6sPDAhUY6PPJHat/kDngGau0hZ5FUHaptoyxCi+5ak/8s9mTWmSurhUFSsBo1TxO4Tghf2/
QNgE4ZUVuQr2E1YKY9qSvYMe5Pa73JnhxbXVZ+FG+Zl9vXXNJFdati914Olj23ncXv2NXVXHWdd5
ZxVmfSTvxk4hbaSnBMmX0tGZbSxaK0xb8koagmVK6wdnbZra5UpTYRoCDZISfv2R60bh+fBAPyYK
DfOJrSmK2mpO9eyCYQNtrdWCzQyRm0gQAgiXGzwpaAkrm3ojbwzYbswyGG8qRuYDQqd+rBw8CxJO
8C4hAXHKfT+8qZzoR76IbSs9sOQNSc30nS1nd4ubGPWmTXFfYmMgQqLzZ5MQVAH0u4OcpnKns+m7
obPKB9mGlr3xm1BtgeYBS9ft8lrzYLoJXXg8gUp0HKdmZN+oWF9Aq0n73qLoWutcaUHLwZ1GD/iS
xLEvouFOaXihZWY8LD+/9yYdBxoizThZ43dKKZJhdijGDggqVl+JC6ixd5SrpGI1BTI/GoCSvaos
spt2ULNc99NgbV0nbr2RAM207sPAUisVuPGtSp3sy8JNCM+gSa+W02tbFYp8W+TNQ2vZzi5CN2Yj
qtqdblfP5MlgCeC5wM2ypkzJZ+vAYof0jR3TkoCtJxloDTPnbk0BgALCpIwbE/vEVh/md58lphln
kk4TG8wySNLbfuj0t963tZPQdDoADFvonq6sH34cXTA0Oo98NsY7XStBPUVQpWDbkTi+4aNmXs14
DAl5lUb5ksDcyVS0rVjGfYzcnpA+tJ6ECgFifPFzagKgmuKdWxflz7Jio8STrCdtTOMvg7n+1S30
jFgHSJ9S77FBaShNbzJHfVe1QrxRlCOfiqTHwc2DqjqWYrEX5lE5vPaBn6+LQteWTH5YrpQp3IeO
WXBjYtnwhqDRVwF2/A2dWNHWcP3wamEVP3KBU0ffJVhnIKi8lgmqmDByG0yB5mKWppAEnkR9DhvD
2SIuk3aqBO4FKf2bQAC9CiZTrrLINa524MJSF2WI6UjAoi+DmiR/lE5bWpWTjZ/k/QnKGz4F12DC
nNzuE4egpDGGxnavzPWm3LtuH5AqU9qRRLZ/LNzcuUhFVop5qnxiU5o+EBWrnvhR+OvRYmuTmSHE
EK1E5y5blzhdpeuXlhXZ2rHq0isbIsc4GbVbi86enT4N9qaj+Bhp05Atd1dEGDNa3J1mp9iZ5m8F
Q+u55KG9BQ40bEZcoZuq5y1HSamGUJUu/3BB6jqb+mJYD2XGP2tyuOwnerul2dG8U8quL9w0lzdt
V8xvJdwkCEGUcqCog3ero8iiLM4s9mZSIvjUed9cpgYXfbNuaVIDNbTcL+m7sGcr2y3tOkBXegM7
likkkQdpPieyqthbC/vY2QbuUR7mG8AX+j0pBJ1P40TWB/DC1q4zWHiGW2gevmFn3xtDuyOxHrz7
mU2rNxXUW/Bt9oGg+0IsZpy6GEPgUtiUEZet+17z/EBAxehzF0Am8ji+qPDSzqDdAMXREpRU4xXM
33zEfIazEdwjTcEDQcpV1WhYrOa6gQARSExwS6wpAQVqRs/OJN7dMZUdCRmi9KGesE8jQVMA+IjB
acUYi2LErZ2aZkJIQdeex0FYn00m5gd0I38nTBpTGoIchGg5TrcVeU5vUCVAILvEYmOTujtBymXU
i+iV8oZysRqKdt4bleZjr6wcRXajoiuKpVOXvJkY6kD91YSK7BBFNqyhZ6ZUiA6QpDPMh0G98JZl
fzHmyLpJcV1WJ3zab2TxfZYNUxlspOzQRm2/u0gxiGtHlXy8Rlpvm33s2vTDIqSx5Oq5gF3qeHCJ
/OiIcS1pm098qtNJb6v2pkxLeWe7OQ6WxKnkurV1uvyW7kGzaK2fVQlRKcgKXpiajqeHSGujEw4K
UKyqgSER6eVPzY+199Cnkge9URdEv2u54xtmOx3X9dmUSQcZP8ycYyltcweowdry7PRgZrBGNaSF
XYyqOZQMXbxNNe/Llaqt+cEoM/+O2EjLExIHSJhrn3Ud/aQS66rUaG4I2Z2gq2xCi59D54dAqGrp
X5RAiw1HAX6qnl4GoBLbNobv70T+4oeZ2tEzVMXoMkTGMVZNdYDIPHvzQNptWbFMx0KWzUb2jbI8
NejhuWKJdImNmQjDaGYhJjdRz7d0SZQ0zSWVu8Gcy7kMaTc/kGmLOl5qnGhdr9PK64sIPyUVLlg6
BNts0czUxgXiq4lLlMYhd7ujWIq3ENflDfL7cFNR9jStFXRNWh0FdEOSTDl7noldnyzpoytj5+Ai
BoSLrMQOMRptjBGcEeG+ICXumfmQflrDws0b6xC3e+xqNxNOqtfQn21PxUK7Z/4NTrZsIbiwrTGx
sI89460b7SuYZGsabJJ1i1LzYreGdtQgji7CsrjRLUvewb9big/CSXLIqvHbryuOQx2Jh8xHspjJ
q2wJMhmeRIokx0KBghYF9lPQ1DXxaSNTpG7mBV8CC23a2kAv4bswetPBAbYLUkNWD+0GKzkYnBCa
sc5qPTQfEscabye7QAdLW3QqA9DLmh9Nz9EyTRsYAIjsOBRvBzsLLhExtW/7zn2AqODAx8vC+zby
M6LWk3sls0v3nqr6A0EG/5fZu0wHugMRgzA+EF8fDsKL2QZGhhaJ+1st3chxG8kPKw84C0D1HkrD
IcBPPM6bMYw/F3M9NqthmJrXULTjzcBrwtMFV/8DVhQqm1LxxQp9vLS1k22zPi7vnYLqObwG/ibM
SG2nJCnBos/g3hKr6vHAOtSa5Zpz8rsh8Rru94duVAEdKf14dAs9Ww9irDdDOxXorFN58QOQZegq
7jP1SsMXPRPFfRFNGaVmcXrBUzs/cqdCGptD6cAFIpy97SWQlCxHY7cMmAOsYVYcmdMzmfF11bJn
bZXc59VA2Ke3142L8Slu3UOGaETOjPNjyApY0FoxEn10Ei+0m+yzqa1+CyyrvILzxEUxQqWtIPV4
WP37vQMJZQsBpHknksf9AIuol1BxzHPIpkOc+y2/Ueg4OTLHDGDMj0EPfjVzTxODzGtb565Hl0ED
kGTGzkoTTPaeV6N9xyKkJnuNSDICT6EIptCkuKVwvns36B2/rxTMkXUATplHcCOnBj7ABF4hF0QX
E5eWo6RpMb0ZrclbdSroaEt16Dcq7Z4ppAo+2ZeQBeOOiw2p1nikTzHpAS1wHig7Cg4Jo94rmfD8
zDU+3PE8n0Nqb2PQe77Qd7IZqx02GShJo8WyWsbyWhLZPs7moA4yqDsPUlT+UTQhVpKKE84Fr7VN
GtfccUPMNlrWsMsl/JCE8Trzhx+hsHHRjDHnrS654Um2/Ee9weFfjiE/Mg3TAAecWqeThScL9O6W
NgEawPupviV0H79kXPhOU1O80t7evM8DcUtm4RgGbj0hQOqBvFQ8uc49Y9ZTEhf+nhyDYa2KZmJn
aLqLtRXudwlVfi+HQGj0RxJSH6TH9AiTvHSIi1qy23aD03twyj97V5wNRz5m4UJlSIjt0NmEE2LV
U0W9Nit7uJnMSZ11vRl/snrhe3eYY1gLOo9uOHy0RM2W/htAqPQ/aF9on/Q1o6bS3oblKXGd58jW
fmq5AeGLKoR1ObnJxZ87vk8z5uFi6l+85Wl/JHUI7YntiWeVPUihUGNwyTJJ7T3EK09PQmtrGWV3
p+dauWuMYQRcO4RHWHrlDxJG4q4sAuEFRcPSllKlk06GlAdoga1VBtE58AEzs8spPQwr3UMjDKgH
ehy57ymGvbewD4evJin7+0hL+kNUNp5BXRrrFWPc6JWvtpImB17bpmbYNbiIBtif4takRAvM1iEd
7NduieDYin2PC7KuqbXzIDnOVhqLQbEADpysGg/0FBfndmhBQwgLxmHqXB2e8LNHbOjVTqzsMoaF
vk+Z1KlbNMp21fA08jAvmluEQHU7JdFHOip0DGIf61YE/jFIi2bfzUQZeyvayC7HFOsKNlANArcp
y7PVxaVHodLFoPLOMEOYLxmYnbU/quGYobtvmKTrs8ItvIkysQ/G+caZw41mQFcpnF1uzPpLRCpm
3VMZkq8RYOyFjRcdbTTeG7sP7HuMb8lPVQWFzaqq6s5lSI5gpYdtdtChO0H4KeBxEEumlqfPErh8
TXDHtwVRBfREYVCGbY79TiWvOdt1PqJ8WKrOdt/gBbYsGwj2uyxmefo1abmaKhP/5KTRftGMXsGa
eVsZbABYEfV7mzgvE19Z3vU43DwYXGB8wNW0UFT5FCrzbJn+WsiuJ3IeAIXEIvU2SSADiFEYsP1K
K2/NdCoPsml0L/c7GBqDBlVvnD8lezMgjmbnHtuS6qXJLMNXAVp0Y4VW+tRHLk0h1DGtOg0iMvch
c9iWzRJVaAr7gRet2yUJFpaG7R7Ln6Ei76vLQ1LVT05ktNtJ01dtV+HXneMv8L40IYSIVYBn/DWJ
oe7Edo7fgk07OLI7bthMtbeSasaTGl2vSksTMkAaAIVAp1yHgA5AOrrlcGVYplV5SSeLirZNmwMN
mD7C5Gk2X8MOrLJhSZIJTSLUbVvUCc5zTlcKqJxzw4r34kMtELgt3PGzLHPtHOd2e5hbPXyyavqx
HDy67wPb/6LWwo1IIn3DplLgkvHlzuUScu+kIWzhounYFvfuHP3QnOlHhvH/4Kede2d0ZvbTykGp
RU1oXHThct6BpuKnlA/tT/bU7ntuEnJZswSHcxIxpI3ezAUKIwjYFN1Mu3WAvYRoekQyx7SDk2Kj
SZi9leu8CupTEoxXrLXl0efN7jnhrOgC6XjLJorLRC2iYRsXpfETOz8fcM7gpD7oYlYXCyzgbsa5
zlLWOFpsMByz/+ohiJi7XDXGCywyZxfXgXPvO331EkI+xCYR14wiXJKNj8gkDuCZJUseLi1R5emm
ZtEInFsPLBmzaNWGdXa2MXqO2wQsdLVSyWxea7z8m7ybaRaEafzQ220HCCFjrspq50PDcMHHHK5N
OB3y+RwXsK8gN2VkE5tx2Ou2Nv8A209sc2jM+twZjrkKFG4BbHt2t4roZP5ZkCc8Jpk7Xfux4inC
YNMdQiLP+9kN5Isf1rTgOF3bw9ptspdEsX1dYYaVW8sC9jW4pcCjU/eIuCOIp6hK37HXcTu06f9l
AW+3BdOYiB57Rlbecb2GLUQEoFqIS93jX6iJtbcdNAIWcnhTU7ZfJbdm2F1Mi1Zx6Sxzo4vyoZwz
9z4DjbAzxdRsB3hvH1rZNbe+jKaNqBGJkYUyRRVNxDsY5sSm54G0A2TWv6sU5TQOBG84Z7afqmzM
Pye04l2rll7meKhXrvDDTcUj60Y5JcqQaWnmJrRF8Voo/GFWBikIT3rV3ao6UF8+iP8Zx+EYAukl
GTVWyt5CKFz3TV7BRFjYquTZ7GesitO5xecEalTSYJOWpYatcuq3bhWmzaobgLtCh/GP4LSb+8rR
wM6ODqJ9bZPKr9ou4Z84jTemiXEGl0Pnjf5U/7BiGLdBnDr3roKNr/GqHWuqTyXWysl5zPXK3A0j
aSJhhzO8DzoqDDFJoISm9uTX3XzstLsayjU5t4EfiSg8qphecO6FiA2hNu8cJIh9VU0VFgB850G+
RHRp9ez4m1MjEzq8xEBh41cgq/7JXvzrKeUapzzH8ajXgvfJ4nVP+qY5kdwy75j/oscWx8Zt1wAy
IqYTPdO/Nlxi2TZfDoH0XyBFimsclRZFsMp6tOUUfSSZVcLO00n2RBQ5vhAmAzFUJIq+SfrS+9LN
IBt32ArFYvaPF9s/hp3yokV8sXoJBVgJgWB0/XGinbA0P3B52UAMSRSEtWi8Bm8z80wzaSsx5clT
6GRIyDG7T2SLETvYklZIpT0jk0X22azbG36s0U23RBxwCembpmL5ui4aADyb1K5x0/IguDQhIQVu
a9lexfEvHmkLRQ0+xtpawhdk9cIvLETNTwhS/rGN2z5eY0sz4Qfo4HEJW0XpfS3D4A2bqX+k28og
pzTXiVfVjtkyyxTdEba7BhIfF1ztzBmWsInQpVMSdys7ka+mJYkCxNbGzUA6ZVToc4HUfB6rRklL
b4wB6z6BOXUUimq9aMm74MpM1sV3CMaymmfkXahvZGO6qgbfQgfIfOJG7xBlIE3D5nl+0oYs8ZAr
tVfI6+98lKIjr7gP97N2oXINuflpiNS+mnVhnJIquamZkzw9oEVwWNI+Fm+S+5oPNrPZnG8CrH1v
NjPAjVU68mDa1CBQ9txcuI09h2CRKLVs0JCi2VI7abPCaFw53fUy7R40FKetVbcptebt+LM3a8bQ
QoVPZc5rniINPuZOYoMSx/C8iihG3aJtAQEDAHbNXWyxXAvq+kRUAHrTaIODxsHDc3uopvytWtJW
pM3UVX1HsKpomi4QrcavfhTjC2Fb8uL2ktkKBtJbOpaCTbYkujLY0/gUeCpyWZrjS5s51W069gb+
0LpD2k96kqSTcYB5WWzrJTzGKNP90pdAWepa/VosIbOBNDhBXtSYRtbRiUiQe+0tRe3YElBjQO9/
LoWLG/WdXzMKVj7YU51NscTbMopbtni7ybzhGbP2YyGMbYAvnD1XqHa5W5KTQ1WtrxWOgys28BCe
JR87Y4nWDd8pO03LphvzO3tHvLN85O4fekZlaHcGYDB+Iu5870TYXbBduWdOXYJ8hDwAQy3pPp/j
/gloB+aQLCH9F1lwEonXi3cdc+qyP+qGJ4PReIcJujzAUKnXSOP5VxoV/ht2x+kOYPahX1KH1ZI/
ZOvj38UtzsIVDC1uXPaIbNouqcWmcfHDE8gjQt3Pe73Vx3czi+r9tCQeuZzoXG1JQabfgUhWjuos
TIB4GYI/iWTCD5gpCVHatDXCu/kOV45oeTuyIgbgNixzaklhDtUALW9JZkIXLwhAkdak0d65kLfR
NkOCzTpZYjbmku/UtXbciSXzWSsQbiEGCs/9joQ6bsZLxWKxJWWVAgLXSY/a8WS9t8Xsv8vvcGn8
HTTVoAMceIJhESZDxsKXmEVVZDu3Ar3sL2nVKC9fk+/86neUlfbj5nb0ASy6fJsjzk560hhxrs53
ELbIehjESzrWoFyEtz+J2eY7O2swOhAd0U5WY5qXYsnYwmS3IvLyJG9HIwvWBv0bwRoXQvxgLBld
VUQ6Uz8ZsbYkwRv2xhLmXXK96XfENyBXgUOQ3G9oCXJSIVngLkYObJd8sN0rrJKNzJ456PybqOwQ
9r8jxQnhYrmkjNslbxzUeOOMJYOM1kwFDYCvU2GP7bwhNZE/pUbl3IVLgpmrTPOoka0htkxtNURS
tXFKK7ujDvvYEoLmgTW9ffsF/p/mm+iGbjsKLsn/2Tjx3xMCbn9bg7f4E+fkX3/ynwYKF5cEpZS4
TW1lSgwT/yrMdJzfFGtkfoF4q2s7BiiSvKjb8B9/l9ZvtABiAIBBb6jlT/1hoJB4Kxx8F0TMKdVc
WCj/TmOmCTrlP/BOYEhAcaJpa6nk/I+cE38KK5mpMd3HC4fIcrrsgYUpe9EEytx6JKv0ImBZ3o7j
d+dFL5J+XcczF1ZQPiHHohXqL1U8QUdWkormtUqoAxjziL4mK5b9R2xpI+tYvL9GR5IZyhvbJj77
D8KKu2ed5M4tBT/ZvYOtbae1ptqbKZ1EPXVTG1+zHf/UWzZNRoVVbWRgj56wBxZ3PXGvbhWILvxQ
w9iGew3QvNqkwsZ1lyXDfCxxKH8Nfj8+6FUw/4oGokwrPyirl1kk5lV1U4yG38RLza8ZB0+Omfa4
6bqsvQ1LpV+4QnAHAqELJ7ILpp4ulShgeRn0w5Nj2NqPCpNqyvTu6E/EocNpBXtjSiB9pfqtS6ro
PTbAx9Uzyp4h2OKSb+B5lOU225GizDmeqHxQRxD+kJFz2jVXlWSic+Iqoksw48xdJUbevmZmotWe
ZXbNryDzx0eLrdxATLVFfHNpgFk7fueeC2z3Dc6SnMZzViJil1TY6a+WwnK8aac4H9eWQqlHP0jJ
0wwzAQo2fBXIiLjP8fNl5uz8AuPu0yuTVhYBAgh+M1YDkbI1Uxm1DC0Lx9fZTMOfjCYFWjlh3mtm
UZUEhyVD0LSHNBv2oJTppuSFHZf6syzi9es7/p60p2NTiygTubcMHC28+nbwM2uk/xXFpTPd1HBH
fiWk//duXHXGR5n2NBaHNf0qdJT5NNDxvdpi63A7LG57WKGnjk4ZWiVTvMnhMDQfZLpB6RNPowMw
yvjvRjTaieGzoOuQUMMrhMU5puujZxQ0R986xMOUPVVtYH5yJYtexiDxXY4p3ynxrGTp2tAL9ka6
lphr0yDnCmGe5GQYY3VYRXA6TMBrRLTYniYtvF6Gb0IN+oSeN0/uL9XXtvCSBqnEdRAsSEa0zp1O
L+Sht/uGymJ2ig9aqpp3VXPr5N6qX8xxnrcW00LhZeEIXLWsVY8/2ORWWlvWqraG4rgYXbd96tBP
MLp4i1ZR7zP2T5P5qPsBTWmtKLsfOQfRk9Rwdi7FyveFEVrOvk7pGVkBvotvqA9ph62r7LDf2Wq2
bzuM3KvYLRk2TRFBOwP5l1/CISngG/qS+QhckdqKkgzHSxCxfCVlOhbMDIpBak1sDGcgYamOaFjj
zvqa7xKem7rCoNQxRFUKHvCazsYWiwwwyme+c2ZuWs2s042rSuyCxQCGdlX2gfUFaiU0r8ZcW/5e
07Uq2RF8X+jOTi6QPut0iY0k8EwPNYFv4x5XjnhQBKoo9Cr86qpT1UA175CnNxmlBls5zjYeSRlR
Z+JrxTpLqXRalXOfvLtVLeOty5c3maj95JcUhXV1OmPiRQ2t64yvvPPywbAqYk4dGiWBdE+TCnhn
rzVF8lAnqG7bhhWNdkrp+Tj+++frOfqoi6b4av/rcix/FJj7I1q5vx/9f/wXUib/99ff8qc/0fy3
718OfhXeW/v2p//Y5PSATnfdr3q6/4Uu9c+v/vvv/L/9xb/9+v4qj1P56x9/f/vMotyLmraOPto/
nZLSsf/TFur9L0jSmPqjtzz43/zB382JnJM61nfYzJxjrik53H43J1JG/e0KVLYOBYdz/PeT1ZK/
WbZuU/YlHEea37/UFNhF/vF3U/5mCts0XVcI/fvr/TsnK3Lhn49Wuqg5pHVOcR4FQlcmaLI/HbFB
TB4DuBd4IneW09bCpWQdMOLjqeEPH3qQ5bfwP/AFucGgoT9E2sm2bG6FBgnwKKstEqbzg+4mz+hX
NwjLA/f0yWHytRA7Za0f2dg1JHCl2NOV/SGLqjnWTpgNW8J6a7/VqVOKm6i9s5J0y5nTYFIPhBM/
T0ZGMQ3671Z35re0EHS2Jizy0WH1N4LLOBPjIcZf1GoQTBh0NHMInA3TKmVt7LcyVSWr0cyn4K6v
qxtRkaOHnZPd48eD05Cx3MVr1/Yr3FrdPRUYBU0kxhitU82Fucdz6s0iE/xET8tHiKLuxZi1dqqO
uSuX1WPTzXyXTGBjoe+0ngrjQOjmZ2z21zY0nZ0vqSkqKCnb0Hig3nsqjzBcAtMmKMe2nbjiSp8M
4zR183Q1E/s8tTK/TRu2RWVFqWIrqvgQi/S7BmUJuBniQhFAc8CCPbW032EdpwhAGaus6bUnd5yi
dQPO85YfKC5IPEbWHTWx49EvJ+j30n/B+gDbpKi0B0lI4BTrHQBkFxvGKliGlqQ0KFiMM9c55kNR
bkgTuo+9FYOUS+MkvhNZmW0qLRsO5HhBCAiLKsYqlvrOiTLnNWplaXmpGponbe78RatK3/HODaAj
9Jd+Fh8LnGxNKwmKZhUHB4fgdYErEX1+ojK0kq/mINzUA5CvHYB1u6QcR+e5y6Bnsi6nBakxz44c
89IbxO3AywXIsThSDs27se0/nNEdrkmWn9njRqtI/3Tr+UcwlfdLdw/Q+kctKHkgu8yliUQI1bMq
XNd5dztY9kkUfDmOjYcUNAeR+i72gkbheA2Kgn6M4LmxslNWkdWjgVliemg5Gj277q6OMVylSkBR
BA7jS+ZfTZ7gMd0uoAjY6/G+CEfjuWm6JzbUNIk48aZT7VbCyvZ0/idubfLBph6gTtwzpKYXG+rc
ohP1g3psavMC8ewnoBgqeF1N7I1BfwLXrWPNnE7422+TzHwBLYm01zAZE/KcY2T2ztnUphGuRyXm
TQr8ecUlAdSPTQ+7Zr2keWvtJw1HjJ7kDLUyarw2+Ro5bE/kMgMWZ/01CpAnV9YknX0mOTxseQnY
AW7rqaWDmVe6h/xVjaLfFmn70qY2d6AqkLwzgGOm9WFGQ9o3fpjvxoqgeoelt3ELLGaDEa+ZGjDe
xJW+4/jlgoBVkLVnfxrKJr1v9f6Wu9shHstdVKfputSD+Z1wU+JhXh49RHntJv0fzJ3JcuRKdkR/
RT+ANgSGCGCbMzM5s4rTBsYqkpiBQGDG1+uALbNWy0wL7bR5q3pFViYQw3X345FqOViQ8J4oN+F0
WVGPMicnTEDeTjr6S2ehPGOr+KvQ0AYCnXj4GR1Z/XU3BZQrlZhkmXDt03lcKJegti6k75SezNuW
F/shR3bctJO5zHFQnPG7EaGPsytrkfqkE/laui540HZhmuYbPqJE/mWFv+o91980g4buSqFYbn0R
CYuRmc1vw3WJpDoNnLXd7h1IMxuzPr0g+e7AbFTHAJPYVlKzYkXV9UJ4kC/NB2EXPRTW+OEhDGwc
Wu42jV9ecuZp6wt/jEL+HsVKTQEVmPhl6a+nvjrDQ8HbNoyvabk896stxlHd7dAA6HOTa6Br/c0K
KbyMVkMfl7XQzrG09Q5Vub4Ip14D0qJfcJjUucCnq8YTM5jiEs1OA5C79F6t2bXObHkEEYXPcVPV
hlJvtz0NqBR4hmHonMeJo/U4uM2hVqN1YSUM7n1fQdROCLWafMqu4UGjdBWN8f8kQYAsWRAGxFD4
OKypwGzUO9wR8pVuvQC+qu2dq5KJIM2iRfxcOnrG/kJQBvmt986hhLI+kcCb8U7d+SQEb+hkH94j
SacoHuFkOeIfBXE3pa16waQzOggrZXuIjHhw+KxPwm0xjRe2jcORXpT4mTW920VKWbeuGfTvLinI
/sneeyJ+nJ58FXcPRKcjhFhVbNWc2M/wPOXfJs7qZzfreUI1aIGtM1sRcpUYP6JR03uQ8u0dmKDJ
N1lpfUMzYHkBgZF8YyUVwVYwwT2GE2VmLT1Lv7PYSxHhmnraJ4FjPeH5zTLGhGNj3VBXls8XvN+8
Bxjxuor26jmTD6z2Tr9xK1oEtjpdtGG+uRbXF3mc45EDwqd3XkCE6qS6KiiO88Bftz41DHHzpYcJ
4+TCMQ/91OTIhUR+GGd3vDyPAUoQUlWUueUvt+IRxBbHOJd40hrAjcbAiG3KtBw8HgTf64LiS5oC
uopKacbppgf8nxYJYo9X+dskxiN6Sw+u8wffSYHHpvBwmW3FKCese8b10czTpWSxx/H5l+Fh47Dv
xWVxUhMOb1TmGur+WFGK7fVoJ9uYQAGGx2G0dU8iejb5cQhFKX6NrCTxMbBUVBxV0VvTUdN8iUBX
iFbam0Xp+WPA6ufRFZ51y2Fx+4nG4c6Pgtua5zzcScKxPHD9MtW3eMXr/MrGAGjuqJscnYuyAmNu
6XYj2dB4UTjRtdzzIkeJxoHf5AFrziigc+0GbNDNbUSYqTgJBwDUrs7cMXgpasaALJTSzFsSh/8s
1QBxn0djm5MRtB08dx4lJmT4YWTsrIGw7hEcwzifte9PzW4hD6yuw3bieWqtaSguudK9TTDLWnD2
JVxhPqiW8x3eXO1FFwO5j+WbNe0aykJRPRhgTa8Tj7p3O1Uk66CgY/JkyOApfIkasM0OhgAarjN5
Cy0uIZm7G1Hag7lkfW37eyg6UEcplho9KgAjP3wfpoRWGCaN9FzPc9tThEJHhaHXzOHnsIknBPFp
dXIKIDOsZh67FKGdG5tacqKWi2/Tba45YG2G2g3f2bu9nsaDuv1DNpkKSSKZGRxQumQiCGYzUMCy
Efqd5FsyXs2TWMbriNp4AhLc2fnMViSukw3PTNQbd4OfN/Gv0qmsn7LcSaHHQ5PG+ieJZD5aAHqI
K2P2JJs3+pY59cMq3DR1S0LNTqyCfwZe6Xuasi0Hjy/G8O1MxLl9wyAJejuyszDbeQNtWbBlbJ/G
aFup+ldErZ4+kqEuYWkJ4Lcnl/Nvya5YLgFw7iCZwdeakvxDqjC746GO/O2yWL1zEd7IQjbhsofM
gOt8ug/lwGHUWlj6Np7I8aNtfIYCxakohUn2eIYQxbitm2lPEyzkrileOiavgIJY5pVW9zIvMIL6
je/Q+jxltP9yMsHC5sjQuiewWCc73XXsh3E9C9yLmdWK4lIzjX/w4LvM9wwCG4dASNwtO9F3VXEI
ffBSbEe4gXGYTmwbJrO7G6frivIYGzO9U0Dmfw5ZP5mdktn0levQpU+Oknhn4XQJKcevsPwE8dfI
bOzNtnwggjqn94LWE9NP13NJDidostz7iw+RxtWMSuazPQNe0rPHw+OvijhlDZb/zQGzZCPj4EBz
sJow0ApXYOmVlPWCoc+xw/DLZu5FDBMOjOQHfz8PS0w9ns23akKt5C7wljzYE5e1Z4oj3QTGndVD
dGiGVA0bFDiZnEZk+xN2OrWP+1LcFVVdDVfeSCIpcfEruJUHflVZ/UPYVsH7UIZ6vG+aUZ8Hv00v
UGPlr1Aky8Wm/7DaoeAF5UvVi+WXx/LDI8IrgkOxcRH+YuqLb5AmKFcJrNz+3bfR9EgiVD2BflYd
umfdPPu6YPmcuQByKA+KW5oFKFPIyxW3mikqjLmOwc1BE8uzSzI18tpUKFS8mLLZ1p6nHxxHN8i7
cfQl2bzuaBeYfjezDO6jWHlnmUJgw5AIyTLHwLF1pp6kz9QE1sOiZfSuCYnicvAmsr81f+clnTH4
bNUog/EEv2b45QlTP2dzyMB2wzo7Vodg8fLuYKWL/dqGJX7WaEatz2t6s2RiBUBswhkWinD7Ezk4
qJxdodvzFMe1t7U9crwuw5FDp0Py7KYrSY63HvwSh3gWoljPRAjPzWdLorinkjHpF8p9fXkoS75L
hOOMwgUG26w4zfrQg8gm9A3lyatOUZCtELyCSSnG5byFW1RnHpqwtwagtPQuxJn0cwnDZO+TziMf
s+SW+p32ubucpwihjsuJhQMkbyMmE37uT2eW5anfo3i7T8Iiu4ZhNLXe47YyTwtj6HATyJD5nOe2
+oz+PnnbSGVJ8atkU023uJrb8Iqvgr6jYPIxvsaCgfZWF3P4jJtN3FRjbO5c7AIw/Nk0r9ugkd6j
01cMt+p5nfd5vX3t5a56DemWIPlv2EM2UUes/YRnRh6HBmlpEwhcT5tWBWG6r4qOGVPsJHZ8BHEp
nxfCDepA210CO3BMiQ0HTQiuPijUt/EmaMOJ/VuNePOwaAtqDnRoEMVLvi5OXBGNWjRUqeHUwFFx
9iPNZ9EQzx1pZgn9k6NAuOnYqL90IvgsplwG/WFigPIEVcbEWED9+EJamo6QTLc29/WKWy9/s6z/
irhQ1aWs54Ao8uJ04HeX5D2aybRfOGF1/mbkXXvrqH7MtxAkuv7iLrLch3qOAOTiadmUeL2GS+wK
6ztR1gBnvCbQNThBhtl47tNhqycx4tnjoTqFSOZ3XOVVf/DHSUmYCvZwTFLsC/RcxfRCVBZYR877
fxLDSWeLxyRiRN11jPXdEq19R13a4N/FS1RbB8o0WkbAk5XTrYxuvCUXkt06YVs/5WFKU3WDoe2J
1cd+tH1Vcv3ADwvZh0YZGEPBCNyMlZBsRcvpoiA5sA5RxWNkW1RyjnET7zHteRgB7QWUbGBNC8wt
TedTHbrzSWQxKZbJGu48anFZ1x2cfk2ENhEwwYCDBZBsx/He+QYcU/jrs2rdzpFbPQc5U6Pt3HSy
v+hxGaqNqzGTc2EQ5Qf1UtAT7K4Yr1Jknl9AkiCPVE3j/YK6Jj6ttGfENLYAS/ct5PgzJ9qKAuLO
VTSjNMLBnBTPM9KFMQgcmOIzjyhmAlHOcheUHAs+FJ60yPpjaheztGUz5QZEtKi/Fa6C1zFpi7d8
omyDMVE0ww83Np0W7vLRDeH0jA+1SJn9Kn0bS3Y97LGRjfPGyRr6rcK5Cr/8QVsjZOVkRUdmy3Tu
KPSiSq5H4gEhnlr4/XHjb6JaP8HNGN+oYLT+2GmLqcfC0EUcxQvro4l7GyujSvV+bnOIeXOmxGcR
KpPtoB3MpzLnQ942mCHvRQchFbEj79+agmfrBO/CIDbhocsBYIT6CGgnvU8cQ09FRteMwAeY2/lj
i18cN0wzfSUjqQzUpix88YK1C8yBg3hqMhuEUpVkZJekQPE4LLQHdBuNFH5twMrUUBdFs/Br1Ann
6ywOAg7+OnzGfNJ85njG72Ml/e912Clv6NjuUq5u4eBzta4E6vY8NmROMe7u8t5TeCZk8US4NZ23
vWutnY5z9KGmuGciktdUvUSVbnaylX2xH03jvilhMSjAHqhhNDtN+GD19rzr5nyB4QxEg8k9GvNI
ILkKaIf1s4XdZIkA+Re1oNhKWyWpJqax5jTOVoKHvLG5qEZl2SyH0Xan9zj39KEnGOMy0Vj4nKvM
dJneRhDUvC3Pq0dpFrMBs4tlldo3vsqpiKrpX71jT/soHUCmNOjmBwxIabMPAP8Qh4Q0gnEoWZwS
XmxPCMLmhh/yiL2Fbc78Z06MeITSJIK9ErbzgncWBhvvfEOFAH+H2tSkzF6LOIJKXy4uVWcYr+AX
uMLvml0Lnf6m8AOacPCAeE8xdqk3Ok8MLTgD7ondSGjyyQkSDCthlHS/RAc9g4sXznJqL0eKTlg1
6XSMo4bcZhLo61bZ1mu/1FCtWb3D98xD5E+bNLrlSkpmMMOsd+PFOFp2fDzm7LhmCneg1KvfFnbs
74K0yU1Yes2tq4vpAs2z/NYAptU+N9C18HUmy1NfDcFV5meMKdpsGUGvcQyGY22TTzYq4rphz8zV
j0tXdLdLlwvyviF7PdgG6IdsPDGmvoTcOQEzJizNNlRW253idpHmUGcw68tOEMbUo9NdWbCqLlU5
6+s05rJGnXwamE3keekXr531SPIhH1eIETjH1FduegNmS33gAmMN8luX2LGmh+mjFUx0Ngtl4o9R
FeZ/ukxVv4K8Nnep4CJUZ3JlygVQPAMzk26ca1hYG1av6EVjYLao5co6CPdOhYVVyiLdzmWrynMW
4LLYxAn8k3UszLusEOy9/VzN88HqenFLvk3snMkhVzuapM63nGc4LlEl2l83RSzUNst65zQ2K/a/
owXDgjgaFf5WcS//9nNwRfuoj2LwS5PhcgZnlAk/P3Ikm7sxLTyS+44cGeIy+WqDwcgN+js80SsL
k9j0vQfghBrithWme1E5+9VTSsjHPsJXLMqbxfKAwImkC2/xyeCf7SvwaEw6aKwIJB/hXZmNlEDN
SRFmR7+sJrXryW8R0li4TRsbFzHWyZOVpLj+o9K5U7aXZZyxMs28LVU9bzYb8X2IaMfhlNsz2A6S
RenZ9jmK70Ab5lvGYxdSxXSMJh6FTosFOGCvnSjahkP3janRyfaDpK6I2/GIEIxtKUyYg9CTCiRH
H9mlOoRh3Q8fed28pvaKXe2d+lWGxIQ4PUwuV9+xVQVoHGocr3CKjeCjuyZm2mF18NZyQzBLYs88
J/XQ7sljY8Um7vJRsIV+V2kvnuc0jP7GXtfeuhjTD572wSKQBWVcTGf1zahD65AIILaZrCkJKcUQ
jtuuTOt19jZw/9/QxRL/jTtxi0GjINrHEf4Xdqq6OlqOld7TNVX+ldB+LyPtVvs4zFZN1cmTHc4J
8iCO48SgrIktyakniFol0xxtTJCz2ISqX7xNbjGSe2RfJKHKZKDNHinCZJ48/1S6lt4QTJSsrHWv
yU/1a+su7csyTqj92h4BzbVVhcCiuswNtwPcJ07gruifzDCNxW5eKAhhiV57aCOLIRmJMqinntW7
LVQ07m/A9GiGHYY10Jcka+NthNXs96IDQv2YRRTq01qW22EyvknIwaWgy9rlL5Y+3kD/p3oXUjhH
y4Gyc5aI0Z8QdUvKqvfYhtUfwQw924PXAeWJL9ACi+8O8jen7/TVjsC7btwgt/JdZY9evaOlKX3N
QsLAbAB29Q5+l1ZiYl0gKBeORX/iZYjYlgy5PHLUlObuZUVG4gqDPUGVgVj5NQJGFGxR1pfoOGAo
o8ogjhDqpWk40oWDXF3hiYd1hJOIz+2noT94qzurSE/kmcVnDOcx2LQVh8FNHabFnwahcNuWHcbT
qHWiuzJu+FxIM0zxwcCw4AePTYbXkpsjfpRmIfCa0Gq2B3KEBEbDChFNOyEDgc0kJua4JDGOkKoQ
VOpkrYbCpMvxaRElTnhiy3fYzZJjFuC92Pp4djAWjEPi4wrnD+AIsOjc4WGFcF8Rp5olVevKCHln
p4LTZVBNBPEr24zquLRuc1H0pFxhX4nowuX3P/oKHfCAqsyIMIbHiBYU6um5XFvS27UvveE+9VnD
etgmUhDMI9oWM/kZUv0+CjEP1wtpaLj1dVhxDRSyqR8GDE+3vMRQ13OQvJxFStNCAhwyOquxBhd3
M5V46lAZjcgYTznWai8W4gx32xWXyXTrDa6c6z/hwERr63rY6zH3CndVqmrn7HA4hsrBJY944MKJ
a2P7o39rsS8tW4K2ggN1q3r3PC+Z1TBdiMs1w4GMxTfHErSbHcd6i9vGcvYNDtRhm5BdxKLhW0Vx
0QTwIOHyawxkEROXVgR/cp2t587BJmxcu2bBBES6HwacKsxpWrGLSl27n7CBcZsgt5XpjuZRnvKI
+eGJ4kp516RZQ5cQzNlHhxLDcMfsJuFSMiQ8q56YXNj8bAL6TO5Yz3vQXBhOYmwVdM0Xg/fCiKxr
7mHd6F8ww0nk9pHb6euJBmJy2oFrkq1jQetBPy4yTSGl0MlFJpA4XDb9bBs2on2Gs+TNu7IvYGcw
J+G6WfVRQTG7NFyC8szxoxuBGQvwBbx2zctmesRUW5ruMNSEQBb4MXMYnoouyd9pZljNg3zeuwqD
DTfYKmVd6e1JXmwqsBEbGPZuPOZOu9hypzvyLovznGBXRzqOMBJvLUBvXTSkR4xZlzBe8mrrmCB7
TPkSNgEvzC/CSVj4C8vsQ+ZrIf1F5bIbpZx5ZYtiuqeY9afuWhMRsq9susDuPMyZD36k75ZqOPHH
GVfWVVgwMLJIXinVx8cxS6avwmoeBmrbN/NEfy/D1pDFjwMXYAjELIxK5yIkZRQOZQSivZeg1pbp
akrWvS4pLc0tpMyftTXVPMqq3AaqtuCvxhzVS9NQQurPS3j0rf5nppOnDwMnxFsDKC4/zK1IksNU
yf4Zi8pR1zYcxTph6i+95G1SYciGU7vVgUqcDDsnKhp0SYrxLCoTlIp2CzmW6wULd3wHZsHcEvWC
Jtb5CzmtkBMlgyJhoIfxmBGQQUwqS2batZ62AVa+UxML+znXDcvv/92VcvtBB9l3/T8NJ//mUDl+
1bcf5Vf7P//Q/0NXClO6tYruf7d8XlXVl/mPG4wpdZHikv2n1+XqE/PIP//X//KlOP4/XKwlSuHe
DJwfc+U/fSmh+odQHBsU+/Zq+Vyb7P7lTMHoKf3QdhS0LXwr//J8qn9QiGfjFVWerRxHyv+TM0W4
q7nzv5XcqZAfEwjPDR08Kr4j7H93plShGVOnle31hDLbHx3dUiyp/JFHKkitJVLbkLNBje/ZGztX
8BqSfc9A1eW05rrzoKaHVvMLc0cwaRG+kibum51JRjM8tzDp+jO18AXJ/4jQfMMxc3D7S86vCKyx
9IflL+pXLf+UYVWUxFqLot0Nmrvvdva9pDpohgPTlx1CQX7wra4EFAIFTB+poxXLJXBVUZ5TLm8t
K2xai8fGGZDnfc0RDTZ/FUTp3WhP9H26EuQS18YyhEFRqUEmAKSRioqQAq0kD881mRSycA07Qfma
zhElxYJJUqlpCwCojljQUKu18cJcxduxMWl072gGAff8qLq6qYNauFcWt55yvTaDRKFaDzAEDT9l
44gTzqNS3Y2cyPSmU9RRnmU+gcjzio6iSq7YUUv6FZWLJDHNlheVrvtPFTFRY16kmvk1jTsKdsqE
DGyplfk9NZEzQggOhQsJGEcN7PWiaj/YvJH6lLMA0E5qQvXEjbQbo+0Q7d+NWd22t8TQ7Gk35xVM
XDfx4u7GhpB8HqVr3S6ysT9soeRL4ZVxhmegE/MLfggOXhS+KLghy+LfdKFI70jCex+ozfF8Cwaa
gUHlMCC+GkO3SXcmq4y7BZoWH0JQmrRumcG6ous7G68NAkxFaNFDTUiXxq22cz7b1ZXX1QELtO/g
JRvRRM9LMrlXcLYfs6FvvuxKV2LbW74NM9Btn0FkLG/92FUfAarRxTNzGZzA94d4eKaCknvTMzlo
wsL+nXHbd8CDc7k6NR7uHELDZf1taAXGRdh60XCKNGF7ipQEJPXeLgUx7pVAn86BgwEFg1e00WiM
b3HR6XdeUO9zKYPil8HTeZnIeZ0YidBc7dQxg9PcNos42oznb2bCW+sBs/9gz60wPg3ixD623HEo
lzvMpO3L0KXfDOS/Xa/Kb11GmtuB8ANDj3boho+SIJK5kfh7b0yLRkDCms9HTsHLVI4ReZ8Gz8A7
1Q9yH02+1dRbkEs2o2OT13hTuORz1ZdjtsNMIP0/yi3a4qHxu8ne5/Q8NCdSx6DMQd37+tGhwYPx
Pj95UZuUWEtzR6uUoq4EX2s8lcylE6+9g9tGfrLL03C8RbCNw7vaSfPnTLsoPORi5d2gUEzPCc6z
lgpIh2H/SKsru3EZ08lNsxFtDJiEJugkmF7G7lMwIohvNNHJ+KwNBIk9juJkmjYq7RPz0cMNX9xN
TnCJG7nnYX/OmTYiN0NRSFMO4AOFAoweRUUqHvKNji28M5S2c8tOSn3EwWV3L0yn4J1xa/ZkuOFM
GkW72sRi2iSzkGv3ucY94XDITrqtC2TJpngMWyt8ACkbwHxu5YbxPmHzpUTHGQihoO1Zs7dtO/h/
GyxCk97h3cmGm4maenlIkJ7VU8lp0OcsPMURkb5kSmmkal1rr2U65/ezJeR73qVYiWHkSuxrDXIt
NV2UWTYcUbzakNBDjYUa11chbLC6zMmnun047aohruiy18t45J+8pF/0vw/YoEtflruFNqfizsHY
nECJI27OSdZN5KnhNp/uW8gsDoa8ZZb7VjAn2Idjn+izYNJHfHXhcd/HA0ABovWEP7eLW8b0CclM
WmeZiaQ9ZPzruJT3/bxs4tyOp0M95JPe5wAM3D88Vn59zb+hKm9US0/JPs/LGqNNFOV+ti06uFTH
UuImuZ+XvoHnDsqbsWKO39c8tTzyUGIT9OdfXTjM8jglJnEOpBGoT+pjGH4nHSZu/1gUJeBUuF0i
z6n7jLQNU1xBWzCXpbUDP9h6CZT7A6bnwvoO6clGWI58aT7ccY7KC5Bf2hba1JnDJ6DfQ/CZ1JFg
bj4FxJU2wKmb+FKCfp32kCZzLG1qcWlzxUYxy+aEa9JJNQaWChmIJHHmxjcG1aq94ufgktlUEi7l
iWa2gXwcy8r4kM+5kU9moqFhk4elbT0rb2kqtEQO7xcfhJ19DKthdXNkjLjBBSdY6x+t0p7L5wZe
SgD3K14sTvUdBpdrLyryFdLKTfiweGaIXsLe6/33mecOIWbW1H0SSxXUO3bpXCW/Q4lrAORyWfcH
hR/oe1JN+cWUFnmyaUAiQPd19gIbJzlr21s+GWXP27aQ1darnC6+LWmk+G7y0fyNeTANc9heFFcW
X06+r8RQsJmamN5ND3CExoTxd0kDEvQdCJKmmI+MVdKzRMnfpVZbFr/dQg1n2fkdyapqEjuoGYF9
iStck3AoVfNez974YsVThthFZ01xVYdh/AwPrXYOU7uoR0vP1Tdgk+Z3VQu6I3N8sfabDcvpYCYQ
6psA49lLDRyBA0xq5w/Sk16wU8pEJ83Y5AHsBSD+Ja2HXRD27Sdt2QBVNuBGAueWz65XNASRE0UH
VTbJuMxN+jucOI15Y8pY+Y/SicN5zzCTTBzY7zL/HYuKjgen6lS9o0KFyXrdOezG1OPhqgH+02H3
DXzBMUY0BRdH3eawRnz8fjuclHULFhMe58FpgaIT5YtkecjmKBh2sguz8JtqGPoXYkweD23Wt8ED
4LJwwqmWSWOdEjej8A4xIMhuwjW1cHQLHWkgkRIF3a4jQtCmzQTmnNovmkNJa2v07LXjGF8L9GVo
GpApDjhlk/luRDmCqIwNAfuXTxiV+ELQ6y0iNqZneJG9lT9MswMd0rXxNO6BKhFj4cVQ/Z5rkHSW
beTHlNOyF/kpjV16herXP0Mx9TMgEyMig6oA5uCIY2El189Eja3I+/IxaFiXeJ3AgelcOVuM5RD1
LLWfyFkzsstZCbJT1gbBi3Y8bj39IHF/1ZV9mxJQjI/c9JMPqaU8txIRl562dZJoZ/ohq1LwcpIZ
yTlC8oqv4h614VgOFTnicE1WrwNKZA/aH8Kp7XvSMPHy3f+MNa3W1sUriyTGGzP0LybR484dSXDu
qbCja4GCtRe/qZ50Q/PHIfsZpk4k291bZh209FEqLDkuBd3wWCWdOs1op/uIeCG+R8X1GoTkz2RX
9v2LxucRtFCbl8J6SOh4ooedhdU+YiFOuieIMX334jGZYIbcNWUBJ7YQ4JlmB5Ub2pk/27dul5bJ
/ViRrLFYXUaWDD5DKH02hdbrALtkNmM4POnkoyvsgJboVse4hioMnmxJpMJKNQ8XTn+mf5hQ+ndV
1rvXc4C2L38G6uzQ7o09W/KpaiGOHTBHOQeHCFK2HyMx3EGZTCnnIv1xw8JovG3VZQylMI9HL7L0
GOaPUBjs62agTRovcfhhrTrAlDrLxxzFVALR8CFcbvZp9eYCxe5u2h9VYeTfjMIQTtOV5eJ0w14p
kCDwkPhiv+STl+ycLunKgyHftJyyH0lDBLgVUde7fHweKyUpqQiT0LmSeTYC7bGDEcxfY7nXtJf2
903E6X/jzbHSB7eDHYG2hQZTOX3/ANavDra9QNLfpXR0XPwf+SZdlRzcaAMA9tZJnynfwnFeYBL/
he23vmMrQxQCywaEHJMevLCeNhZ3SyAwy/ZplXflPqW3adzlwrTOzmUw/ZIOhlJrmCEeXraZ2Cli
BL+MYzW8VRyUuw8Jxu9B5uFwi6LDzHmhVwmp0RQ0R+AN+zI5AI1zi0Wb7hLm4sSf64lzWlh20y2j
rmY3TyECF9ZaZDhXpbV5omGsShlfITmPu8jxOv/gTVhHNuGPwJeTLbOvgNCO+RllA/0ReDcOwZhm
A2c7EhaATmun8qH8ERijWgYvtBTnzN0wlaldN9JYi5OrXZs4lVspCHQxW/N6i8qxRaGvbVwCmw3O
qaB6ws6VP5ta4aNlu+6Bo9QwAd8Axy7vGELbd6owEVBpJGFCA30YKKunR6G3YrDSa4wwC9/sOIAD
4w8gycaUYMTnkhKVl/XYVqxWZ+r22CQjDXu0X5CMGu0iBUMRtTN6MNKy34ZTh8kPl4/4TFWIshwE
qd/8EZCMslPfmSfCgejTgaB35hjmsls405UVF8RND80lgbXiyj/zqo4XP0L5GPnFWx0oWeN1sQO0
rh9pvQBBBuLUW2X3xZ+R4D1/7nwaz6Yh7DgTrso9xwB/2q9JCSQ11fPrmRqddG+LbryqctwQe9Hl
UPQjuzPl67I6CEqPxo6th5WVEW2HBMTEr2WxXi0IUTVNVEZ2a4O1q8DTLLZ1N4ma41v6Y2qYuYwz
qOY/u5a2qpAsa3tOc9WMpxDfUbM38EGDRylHrnzQn/N9xnfvfeamHLlRmyrz7HMjES7x664uDRrO
8ldyp95R/rg4ao/3NWTlo3ahazkfrL698lGXQeTTVVF26oZ0Y5J8t4wISRrS7zBduAXN82on4YA8
VV5QXSah9V88QZIDKeC74DYbW9+/CqMCZzdDVfElXLRYWL+1pLVnly8Ci62bVb4hpzP77Z8Ocda/
FkFv0WSmURc59Ns4JxZ+DqWFK4rXjbJjWVKyfrYHb3KeMkIBMEU9ykzEpYksB64uw/MetaZj6n8z
kDjpTnkyDv6rN6eOBjQEFXxbmSAIwRotXXXjhjPqPRW9g32d1K5oTtygsPTY0gFuHjHqfwRHZLUc
RXyuYph6y5ZrHyGcr95gX4HJ4hh+rWCq62vt2F516GbC6TsLruyI1OVl9SHro+6XiXFoHnMzq1f+
T2RFW66V3WMVwnFL+f71zhHFxJoN3mOCWOydVI458sUlgQOkvIGx/hliGjc7OE1yurO1o2k0rWh1
Y2qKo/eaSkDvL2YsT14gXBYIPXMDgqRtzdxsu9rJPzLZLPEXDewD1CEZt9NPmJKqVcFbARuCbq/b
OSCQdz0NnJkfjRHpCEi46SnbgvADbARzTMZhh3+DuqGBeSg/Zydd+jsyt8C3R3gfxYFPwAQ3eSbi
Jy68gtxilY/5ZQoaCJqIYaVFFU2vBILgodeji08BOalKWuSSlr1zM1cWdWkPlutg+AwnkHp0qYaq
yRYu/7pEshqlViU1P4FpetK4gzFwoLiN10qjdnaj+YqqaCSzO4Tz0JDTB3IDNCK2Zw/weZRE3H6S
0UsIWqi4KTHBdUhP7FR5bA83roya/qJcp4DpVMVpPnPD1sugb3LLdal9pQSH8At24SheG02hfgNW
cUvrrRpH6iw5RfsRvjyfzrej8JjcY3R0mBElOREhPB05A2lWH+b5jNiAWg88nzgxozAKkd0aUR7r
qLS9B3ruys+hpNN5V7Qc/D/l0PRYlMs+R8QZfNLZfxmfONkpQsLCYW+tDvk0H2P3rNYj5O+CXhmL
gZG04ajRGxjGwyFGj9eHWrtuyqnf0upR4/iBcBEEOwrdCzwi4Axe+WjhJKmk8tk81kD5AWiJ9nEY
icj1DhoBIjyjb/XWZ+XG5K4nf5jseeNmkYPHneGjoplyHDnaduY/yTuT7caRLNv+UCKWoTMAkxqQ
BDtRJNW7NMGSd+j7Hl9fGxmZFRJdJV+Rb/ZqVrUy0yGAgNm1e8/Zx0sh1ADPjR85Unn9CcZt5ly3
fekM+QqCMoQMbCTt5CGI70kNv8NRawaPxG2C88RtbZKuRMhQ99gVXpbhbo6HJr/DgKDGO6y1tnGH
An34OZKMYu96BRrx0SgJJ7PWic4JrVwUFsp7wtUmPt5lMDCu20vWJ2PZx3Qc9ni04mcjZTRTtnbt
FEt+upKqDRzxHshP/KLQ6EjxWdBWBihbdNxOmquiXJqILqAyOxIFM0bKKlv7LaOsSBlVcYWKjCHD
OFXzuJcdOsDCo2sYMianHAUVSSvyY2pkzsChL1L17wqCQCS8hqasW5g387BhqhUKAahv/XJqiTG/
5evOnQMeMBOG4cDjhhFawRrECa2jyqYi1fTxmxWa9EgNcKP0ORBEGxnSXd1MTTdHbpEd7LrN9Qqv
dYwPp2faldM2RPUJ+bQSpJyKSePD9KKpOTAQrJrGjZpatV8p91QTw5qJ4GijyKlI71NRlxXxWyyp
TL/aFFZf792T8SqScTkbiIszJ7apf3GKGKMz3dl2aTRw2W4cqjwDhevQZd2I2Vg1Sprkau3Qvxr4
9ax7dMYq54WykC96FINtWwYiHVKDCo4nea7iAAXpCvdwTfc5b2p0/LVPozdcU2ozyb8Fwo93QmRt
UG5tmXQ0gji9oEVb06yB0r+tQKCCArcyNK3DeminPiaqAampOadPtfG00rwcULjLTcak0i6MoqkN
8wq5O6pvB0tY1psFu3sSAGHjgIeWI0him6YyRPqBh9gkbSTjVeFTgqmrvIAfvS8aH3ZK6o19egZW
bSlXdRxYtmsyy2eNYGpamQ9FyB70UAGFQ6IRmJ55RdY3pceun4ZAfyjQOCCGKMN8ykmaozXeo+RA
cHfHzqhprgUJk3MC8+X51UfYoX6BeYmSrGwmnPRM8tXIW4YqcZLPflr0gX9V610CwCALAUwxt9eN
g9cUUXCFJk43CbyYX0DifJy8yJ8sxXDkzvGVlJQ2/mDkeVkcd49+pXf5KW6Yn21iYWXtoe/R8+27
ItSvPZFbt2ERKaugawdUHH3tJN4GViM/baNUr2ikOufabhspbpmqBvohp/qQX2l0I3pbpDC01iGs
aP2hJGIYwUhD53ahiqZUnhkRVP6PsEaZvNA1XwMLA0sbRuvU5/pPjyR5c9XQJc5vDGxQjVtVrEPd
MrIMnXmyF3o5VpFC4UFjISqzcos2mO8SsXbr2fdV1HKPWWJp3mNBgLFc41OaI53bZtA3SmXYYmWi
awsPBixLEtIMp9TMJ9Lh5PAgNVUnki5IWn2HHJOIrFKpqx+pxxkVPNygGMu28tD7NmNhNt9spmNz
YiKN3hBd4AyUpQOq0JPGCKfk4eP/+UGjKjis6OLTWeNdgPU9eA3fThn/+t/9e9Co/YGZWeAyV1l3
TeuNAV78QcYO0Ti2/afV/X8GjUTwMFtmxmibhop33sKI/y8LvC7+QNEPj8bC6ISVDlrM34DLWObF
nNHWZzadRE1nSN1A2Tc75L+93oaZP+fq/EONgq4B6xsf0wG3Oa+RWv8Qer+MRLttKvpPtnya01RU
hYBe+lGZHjz5OhucOhI7UgWH0Wm3Sqt8paGS7yeS4RbIytWNWdBzCILITdLxWq3taOM4zoF4VFrw
yiFiqV7offhioRRbqpHhEl1/YiKw4Jy3SfEJc1A7Z/54BV74Khp7f1VZqAWzMigftLiwr63W0q/r
KHdew2nMjpVuf6X7jRYnJs9MVuitbK8+y3yylhhdTrA0joHojp2Pazvra7ER+OSRe8LSZf4mcbo2
HMSVylrbEQJ2pKvou4zwGBWmtirm/IkukwczynddPbeNBTg+2kwjaglrHzqhcah1Xe7qPv8hwvhU
1vHYr7SCWFcZ3haMIjEFTvFdMnjrnExQfaifnClAd5wThcoohad3VjpxUsSInnQiy8c7wzj/GbX+
hK6KOI+ej3pRd2hsFYRndMWUfZvgcrDTbdT2pz6ZUpTlOAccuSEyZNr7AqOYtBT1vhmTndokz3oX
6vYmmQyHZEa1ow+R5ydW3Sh22TzEgvNggTiTN2XT0LdCl4ZYGmyWQEhHLNutUL0HHScPodPmNgmq
TWiPq4B0dGcpUCHucKKRh4D76WhE1gMmVw5T7ZM/CKoR5YHcbLDSjVfuvCpeyzj/FtRBt8YRvya7
XhxG9rF95iF9d8JVN2sokyFx7ieOWYtwSFZ+n6MzH+iwGK39lTbcC+rqa1BoyL+IzVywxPu30FEe
E8U5S3opsdX+tKhYm4oeYYSwRYasqnWws2p5za5NYnUbbjDpb9kKzWcwp80TMX01OuXB9Y1u9ols
EHU/VzSea1O914EikrrEmp3Wbp0QEzlG07JPCjY4+yeg/u3Yam5RofpXhsRtzP6hHmpxbA2z2VZe
dnTKBp85gb1iFLu8wnbaaytE2ghZ6xS+A6k1ctwygVuk5EU1Sf3F0xRgtQiLve4g/elLZ4rnjH4T
GMgNDYVH+gzDo6STsHB6XaA479wS2OIi4bSCoWQmv9IbDUJ/3GQRQ0f84AALiBlq8BKkzWmyxClK
7HXtMUhsiIGqlewaKMs8mntifGdeaUG070Sx10wDTxpGePgpL1KrdzhNq4Ucs32XpV9ont6NrBF0
XlfQBnaKIKZKpPHO85HIRuZ4w0SQiPLUULasLfXChJNszH0G0g6cUyHVdotYDc18E2r7TmUMpIXO
S9mYt6bm3Fa5k65EmWyI8N43JcHvnd58w2Rw7WkjZw91rWfxelKbDYfhtYh9falOETGEnu76/uzz
N4JNKFWGT6m1UQUeYNwhG06dD6XqgfZmrkG/ucOlhq8F1LxDdjy99UzVHqXDU8T4WoZUWdQgJhjW
gq6lXzSrnqgH2oDMOZQbjB8kdbUpasnyIQnFaUgBO7U9xj/1Pgs6giE6g5NrcIPK4olnc24j7aaJ
h7MpMrlxguQwFdZTmvhfKigHbUaDt0Vjz2FdPJXZdDP66i0Np1uUL/CZ7UOvTNWOBFXnbmT8T/xD
gnUh2ZsRAkt9WDGrOBYB6b0VyAtiekPFAjkQGHdayn/RRh7WieFRENaYx8G6EuaPOFKuaEFfmZFA
EulHK7oUAAwr+7at+aMw24a0sChKm0VYBlur7q9pbxD4Hd6IycfvNXMcu2nTB8FN3NgHVJVELgrh
cvpYT5S7i6L0DyFQQxw/+IwtAfbH1u8HUPet2Zib3mpWME/1azq5jzjH13Dcx7Wt97d1oXHyjG6E
FYFgabSvgaSSHLpU8MM1Ryx08Q4LM9Ma6zqvpgLWT+1aTqQTYJvv0nr4UYLfXzJesXGu6v2WI+du
zl+q1MYjGow0csYh9iItWCwwAdarqCnJ1UhGmm4495CUw44kuacKmZwI2kyhvS3ZBxZ5KjdegZJU
mfxgD8VpOeXGeQiGXQdNlMQGZc2CSnFq7BXNWzkZ9rVJFUcnAhXIGtpEQ85YKMC5nWwc2R9Z1ZJF
2lXLsQh/lL23801olDryaFaNqxn+DbCWEOHxqHVQ9xlTLz34B+s0Hh5NhtNe5O05xCkupvMTmax4
X0OMgxNm4X0JORGF4o90YDMJa2I5FO2g9yWd6hqEurYJsnbdq926iqKrqlA3DKeMZ/K/tg1/O4EM
aGQpozPwymWRfJVOvgUMsfWb5pvAoSx9+QTvkq4j/i5GaXsDl+UwTIc+MpsjVjR9VfTFbd9Wi1E3
HvGViEUfDXuTzqRZNJsxDnZTgtdIGuxmuMddxBOgJYqDmSb3XUqWGjm4Cw2ZJ5/suOPUlYIGbYOH
PiOEnWLmSUfX9ViU2gu0MLFpPCLXxyQD+N7HYGEk/SG6ai9WZQA8UXu3S6OHkQwjuGwkHgmHvi50
/bDc01fOV5jeVp7du0Rffx/9CPko6lE/fImTDo2mqV4Xrek8NGpORAnNcJrs1cKxY9Tr/jHDEjON
ydnGkc4qgI49iK5VPaBrgwvdsrKzXik3RYNPKIBbHPkTHaz+YLDtmh7Hxlhaz0yBv1KcbTQx3tq1
t1W9fimJ3WViwHvJEPweE8Rt0WnfKs1Yaza9cOGUL7qKq8qeigUqiFVPInDCZGzQ6AMRzb1stPjI
qHPL9H6l4LtMVfsc5/6PoM0UPgIWinjY6LMzNlZbMohJrTLHiry1yVVbcR5oh/Sh9zzLbnzQT0u9
Uxu4zdMXKYo7PfFOlRVtlLL5xqgDR9u8j470fZl5IG7Iv/gNMAoOpszQpkMgh2+17qzpLK8jQ9+h
M11aevNd6eNj29LOZ8Cxo8t3C69oZSjdc2n4jyh0D3rt7YqcGqFUdlmrP+ttu8ZlGZJD1UBMQvut
RnKbq9FRsEPpwrjTlfQZe2/q2rJ9BLuxUsj7Rhtqzvnl7uiRGt829n6e3uyzCaa/1tRgcFB8qjEV
YR9d52iSF6Xw1k7VMVt3nB0mdw70dBaYgwztyioteVCj4RHfFF7r+JkeINy5MXBTNBnwm5MVnpsl
c6R16VPsjvnwXa9DsCNKC5lBfoE4ux5D/aQ7KWNj8ey0oF2y3o7WmY4Ts+rWlhFuTQ0hi+9AJQ4N
OhxdzGpcnQDL3WtToVENKhvOuvFK6um46EZUMZVV7mQT7QvDIIrdZkAUeIfSHBEA5ca3ussRq+j5
6JoI6iQE98VECrxSqreqGjVrBrBYtnOKXfw8W6yr9yRPPlgaZMc+djGg0YHUVnQAfnij+ezH5W60
ypsh9m9w5D0ICkayxPo9xCMQ/BOoRyOxXV3DjSn6MF6izHnFdMMZI3v4B5Yx3pg8Lo6OgdyE9qYL
bmMtHXzn/0hlTPguppFjbw9XmMDIA3TMPX2SYvkPfLJGwxtQHKugPWQp4NzAl9Rwbbh8oyg9/6nC
fBcvOgs936ozOTUZcCRVwgg0Tnb49N+fmiJdIYmlrssjY8o1FU761ObfkiigHcKZKe2tfFH5wS7q
eOyViRGt2kEVONhmf5W1TbeC3j3s7TJBwmJ1hfJkViS6IwYlW3hKo2WFgUVZUlrV/jKveONcxQ7v
IjU5l/aIXkFL5dkCLrGfYpPSYKiCYyui/imsCQ9tBCkE6Bc2io2oW2ncoSrtjZbXXxLU23CLaORh
4c4cRni97sJ8Jz8EfJ5PGB8e6Z2fEynkVfhhVLDVrbX3leGq8WnaBYW/kQE5p0H/Q6+NZ+gI27xq
KYVT0sczcW0D05qcfqdC92p6RKn2LOimlkhIjNA8mtEBcaPQtu8jUMtEHKDtp9YPnEGs6gpfRiwP
WH6urS5TF4XmH5hOM1/B2jh2wSqdPQb6lCNhUu+USlzXITwLFOZrmF/0mOEi2PlQLARYESXi263H
5Lb1v5lB/UrxES4n+oBoibJ1koxIaQogIxTSkmo9JWqQSDp1UWnDWuL1ILHcsl5+99p89NbYpjaH
8VqatNX3b01HQ81RyxhboB2Scl9UfLc5q8bEIpo3hGAySiDUb6QyHoyOpBdoY4vf/A2/nveNP2XF
VDQzXu/ivN+h/CgztWUsPuGmLJhoWY2W7Au7OeLto6SoUecsQo1GpWVN3ZLoWN5ozOfxiglF537+
58x8vT+/r1mRbc3fkQ0rV5MaT0TVrIsnUpAJYpSk5h7b1Lij1Lgepx+fX0H9oMNhOCCY+GJNk3uX
F4w/HNb4vjndHy1hVhvmd/lV6BT50s5D+7otJ+dgd9MPxU/UswY64zoN9WfQOsOtbYXGuovy8LVH
ynTNVIAc3IEs1qdYsAJ7RcfSiDfr6IcBQk4fO3dPk4Lk2XoiOs8ZtG0CIT1cwAlNTgNJNdd0iAie
z7RdSmoEPEsXjV587yFJm0mX0De8ieYhWPiTqhdnOzC/IWckuZhmskOQ8dFrUh0PJfwT/B/jSbMK
+n6IxNCEZeyyaFeXHeJ05tJh8ahAnnnBMcbktCbweWW0w41hQWrtMgSrWpq9TmFNMh2doeAaCUTn
gq3lq7THewgm8bFK2ukbnYdmnethdKsyWsIP3rUvGs63Q6rG3Vo3+ZfYCHu3yttAUvwL/Yqhnb8s
GXay1Db9HUP49CZJM+Me0j3JXWr37Of42eEAfmHnCdaxroUnJSifYKoQNaln9kBhQSY7USPU39+M
yR+eujCo1rqX7WtauMcRMdDWwzHhxvQ2XrCQ7CxaDTinNQ70kLzHrvZuYqJFAcCrhlh7cajfFVFI
QkM1KSuGNNauqcrqBXPLHFTgoI0jegeVMGF+R+joNKWYrOK3Uj2x1DhZ91CYSSiCwIshvymtfYUO
fNST8NCaAh9wCUQvlnemBUw1h0lqS8EkCciNFb+McX3nNSVbs0SuERb72nGCdQ2WZEI3vfACFicn
BmJAYZX2aG87f3gosPISIJGTwOwTZ29V0sRNivsv6SBo9XVUPU2Dbe4//14udzbGfaqKFgg+JR+k
Yc652m/7gUkb6q2vztsvcwQzB8Tsh6AvDIU1GjloseQc9TWEPwjEzJS/+VrnNPC368F8dVtYlqTH
adiOuHA9IMyJYPZY8TGK0VOgxW39ZhGxgaNQjJKvn9/qvEn/cjHNcAwpmXLSpH9/q0A8VNEFRICV
kbhDY7ELTJy1oYMu5fMLfXhXby50sQJZMotTvL3xnPC3isVW658Dr+X/uiPo4PNLXS6oPEBNmOwu
0ExpX2vzz/vm5wNqkCga469jgA+alisOB/JVp98UQM78O/z16GyS3G12MbwwtmHieXHmO35zGRhG
UdPEZnUc0EOGnFcq75SnTJF6khCxSAfehgTZYC/LlPWQJEVMdD3QKoO9xcMrHMVo5/DHpkznswWq
xxvGhddBjcwC8+EVCrFrAjhR0qJfjFPSR8zgLtaJIw56NwCd1DaAGDp7aXXxM8eXVZ2OrtEGWxWN
2agRuiuNbhbu1WQnkKIl5XPG9lpITYOYiC4nrmF6eQoZi6FrMlkHv+d2OMDLGvxCG0YxEyE6ro7k
R4qXDGG3IVytSSHcmgKmEYVro5BaMN3eVTb9X3BeVhNnD1Xtux1SSTLfNkrcH5yy6q4SiFqbPkeg
ZsWbyQ7HRdLWq7kGQxe6Ve1hy9z9R+KgeQREtIqCEnWBgUyLEOMF3BsS2KsyQqg+xRs7ATRt8Y9x
WsHGfsjVxLnjVBbXq89fJPX91/HPn1gXFuc3SJQqpcLFT5zHADgmzvXH1BINblja6sizq1XQqPeM
NxEJhiqnuzEsbr2h75i+0jzsNe1735RfnQAjf4vD0M1TwmA+/9O0+cO8ePsM6gXLoICxpWZcVA3Y
/arSiEV5RLTaX+U6SYzDRMihU6XegiH3rMnJ1Q06KkbwOp6NYehOOBupXFt+CoMB+MlHLLHVPaAS
C+FJdRVHVNiq4f0Ycz+7jiI73aeqlD9aYYSHNA6j7T9vYrbMgWM+//nnQnJ+a7S7+H//6/8zb55q
mzPG+X/35h3C1zxjsvRuXvbn/+jfwzLzD8sRTKNYjanUhPwfWrRq/2HjqKaI0w1yBSULW5ZX/4ZC
OxoTNJtJmTbXtH8Ny+w/LNQKxl/86b8zLLvcGllZKWUMxmQM+QQetveLHpkKaqh3o3kKAeImUntt
emOjSv3ECWqP8/Q5y2g2F8HPN8/oXy/Ku9Pm5Zqu4f4TUsL5M00BXXr+z98stmnMmRADh3nqEGs8
jO0oj6immrsOMJNbOSBu1J4FpcmkjUwzVNdTSpRjrnvjtu46ey38iHgjmwPF53/Y+xWCxz3/XZTv
bNV4KDkFv/+7ojwqFIo145T7/RH2JiF6SbPtgW9+fh1+9Def+7+u43DziC0tcp8uPneUEbJDxWic
pkGDZVncCbLglC76jtD3+Pmlfn3UhPjZaHloCPGuGRe3hDMOc1eGZ2rUnO1odjdB1v2mwPr1bhgH
q9RYBtgPXVcv3iKy4BAyNJp9ykzjoSzlURsLh4FicZwq1Vx/fj/zae6vlXJ+dPQpdKGjptHsubR6
/xMRUeao2WRYCJn/OQXrtFsMx+ZM+Y4s2p0Pn1/u13szTUuqJgsjGkfTmf/zN29qgAATOFQhTzrT
PwocPdzHw5XM4988w1/fPK7DQcSicW5Izbq4jhmVpTWOFNlNl20Cb1jGU0zL2d59fjsfXEY6zN8Z
j88Vz+VlkOn7BEuO00nNo/vWvAH29tjnzm9u5td3zuQqrCsO3DiNptL7hza2OOloHrOMDC96tpv6
3/woH/77BFRR4Rp4Ti9/lCFLDY5ZFf9+l296NTnose5+/qDmd/b9a0bCpMrKxBFacjMXv8co2xjr
pz6dPI5UtKWbEyfk7Rgoz1pMSzn1fnO9D34Ybka12CnmM8plE2N+OaZGM3QUA45bKN6qTRHK6uLP
PfrdFv125f11wZ8jAm383iY3x2L3/pdJRIkHheCsEyYeqRTLKP9CtCN6rB7CitsqBA99+7sPkido
I+7AxkvywWWHyCb3xhiK0j5pmncrzQwZW0PHNWw2aWVujCBaf369f67R7385QkgcwULB1qmiRnl/
ixgUy16jt3oqQClHwSatqXs5wCODBfY/9G5WRG7eFBsrv/380hdV3Lw2vbu0vHi6yMbCujYb+yRL
s97BfYPuDcw6XcImqU8klxY/PQRhW6SxHAAJU4k5BWrRI5Tl+EbP0vKmnsDWSL0lfQjEGT0sY9oi
KLddP0Bfq9FPckNTH+7CCZSaq6E9W3ii7H/z/c4v9+UjtAB9U44alKX6xfdL8pCtBLRYT/G0I1iR
Tp5YRjqsPz9cff7Ifn3t2ZlQ6wjIZjiLjIsfqyUaeWKOrZziAup4f9Par6j/P7/GB3fDJyXQKVks
GYZ+8SmDkUXsgIgOSErr7Oy+SPc+4aK0wvQdjkPv5+eX+3Vx4q3TJcgE1iaqifk/f7NjZJ2GRA6o
KikE1pqJF01rb/P5JT56aqYOkYT6kU39n/3BN5eI7QR9jzfYJwMAfzM+BukPsgR/cyb58D64A0R6
lsZKfvESNIlaabUSKqdiaq7ARwy0neq7z2/k1+WImQMqi3nVE6AEL66hNE2q5LIOmCjOnPzuhWhY
GG41cpSJc63SkNcg1acWgM7fvzt2c2oFaZh0ZS4/1YncEbp7lncai3Lb1sZewzX5+c198CvpM6CD
SlLM7/jFi6ABopzQ8nsngvGW2B1/FCkSBAQGn1/mg99Jp+ns6HCPaHBd/k4DPT/YjgZx13xCZHAu
muE31epHVzBU27Gpg9C0/rI3iU4vhBXHZ0UlS/psDg9//w74ViiDJXU3R+D3X4wF+pSGdp2cfdNb
Z5hlU1McPr/Er9s5rR1dQ5OrOfwYzsWLZvQF3i6RKyek6cthbFaAaZkXEcbWpo+q1Rp///Xieux7
lD80sOaz3dtFII80GSZzCG80qEcZ1I+4Jf+D1+vNJayLzQbjautMhuafdVrQCGuuvFreWb3x5fMn
98Hq+fZOLucZkCWxo9jCP4cqj84M/XwrW8QaMEqqNR3AeP359T76at7e1sUv5cMagdqq+mdHa754
ndhCOHLNUv0z3up/LYQ+vAzAcHPeeObX4v0PhMOhBg/iB2dtgA9pXAmvo5n3m330ow+HIpuRFOUP
+8/FT5T6em/IdPLPEi8fSTiuihzn7z8uhxMDbzUnaXG5gqJYD5pedv5Z0F2TICvGY4rT5vOLfFRT
UWXP++dMA5LafCh7s+GUcaAMhWLMN3Ie+j002QUQgIWTI6jIH1rzFlDnwi/i3+xzH3215LgB/cYm
pbK6vb/sRIc1xCIVnB02gtG8b1qkuFiCDabk4Nn+gw/q7dUubtKOJaJUYwrOFG4LdDlmBjnc+u2k
fT7bXxRX7KYOzHI2NZhMF5epHRN5FdbWM4MnNxiVM6a0s+qpW0ATT6UC+MLpD/D4rsHI72qj/82L
/9E7+fbyFytTUsdC0aE4n6vUWjsd7WkcUuZ/9ML8dZOXXQcIrRKeeu2fQWUos7hEX3vWQL9cwuxb
DKEDMrpBGCbTPl2g5MdYjSHo87f2o5ULuTkDATo6iMEvHnQYkV3s+WZA3NkdISu4628hAfOxJ7/5
Bj+4EOXlPORhgkBL7eIz10w9DllognPWIDokDKgbXyBGkhP5m434o++QDuL8LXCq5mA6/7hvvkNR
97IsWhbHsmue8VXMarUNghLem/6KPN4NUhOc/sQ8RCSbff44P1gxuTa9JAQirGlCf39t0oB0NWIO
eobHsIcNflSE8uDgWft/u8zFLTLVNSUWScrnYmkarz1RrtIcT59f5JdfjPO0Kcx5mkRtxof4/l7q
AkBXa6rDKVaaWyPzGXBr9soAdeQn3tPn19L4ty8/+flyKp88SygT+8tiExWz6ut5PJxSBtubAm2P
xcQ6HrplivL/ZNfYXzvilV2VJGXkM465lql8NDRP35PyqGBaq/RVBMNiiT9MOwdKav0ANFrfhyTR
XJHgNe5NY4ZtzZ42Zq9aCtY2/JqGzL2Bzq9yRPIrh6HAjRYUPznSKQtPtxGiYL/f0/sC5TrNkR+p
+ZIYiXaKVXuCWzSiUhpLRJoBFmAmuE9tkpwS+mzfI8Zlbh2aDIZUr7KWSTKrcw28cnWscqwfJ/RC
ykjuGZyq0l9W5EitRck4WCP3Ej2cQXLYXA8PuJiJirFQk+biS2MQ+lM3Nn6EUOnqzSCnecUX01Jr
8DZEUZrf6Kpxru1BHMFFVIvMV6FpTRPj49yGHE+gHngQ5tiwZTnyd03hCi0RLjM/4Dd+4Kz71NMR
FkAyQmiHX9qOQn/JMDNyA61ul7WVx1cQMR6EiJ8GqEdL9nW5a0WFLnZCHKs50S2Cgp+93xQLDFQD
/AgCWcm3i68jcxrv0riTr6BTYQhEyHug4BOW6KNciho4U35koe4R6usk8XcJRMa7hNPITqPLvLUU
vSEo3vIg83Ny2ca9xUQQXeiyqIyIcquJVprVA1kISXTD65lfpzasSqGRBKeCy3Y5UYX36dQ/6bhV
D9lYF9vJEV+60hxW6D5eIhznqyweXylM+3WFYWUpYh1ePl45wARjubFacmLbuIU7IJBMNRIhfhuR
eFD7SJ514Wzxb1mLuu+6fWtOPViPlIeglV6xNmShL1QyQ3ygti2+DrUibMsEvOmaoJe2GnbTVWZX
+bZImJtOftTs8SQilITEAl0oz5i3hYoOPcwUSJciiSXcQJEYLTXYHqvez8N7OWo9mPCme0lKS3fr
3HOWzYRhI9es6tWqeGXCFjCZHbXxqgdGtdDLtn+xx/qMUazzFmbskRQLTglWhHQ0TJ6oXXGr1Ssp
/WEFHdgBWZI7mJ/jcptpuOZxNueO27dDhHMG4GYFw2eB+C/AYNTq6NyUZuMNCp/1CG1DQD9dghOZ
kwQA63oKSWaeIeu138yUvkGGvPIe9CahK2ss2woMXQ8RoYM5doa4qrvKGJF0eJwuwVkMEhG0j/OE
pOHbKC3HXa8RqhkwJdo4dsS8Lzd9jOSEKRk3cRW/OqbPv2umt0ydicScxbxRAbGiaoAsajHZMrWD
yL3y1NsolD/LbkYPxkbN6sKYJQHjz/zbHl1pBS+KpPnD4Un/ksNA2IdkIy2JdfeWPdPqcZl1OiQ4
oXD2VGdzgDWacGfGPLkjIdB5IFwjcPWysr8ppdmvyiaXJBHmdrvsWkXex0TIfHUMIjcbB4UtGEht
YeAsfeh1gu8QxfWLEojzyUP2uPLYFZZDZCSbqFEaRNa5togRjRBPisg1c2yCSlPStkovnyD78EEn
vmID78W/0SapshnM2nNL1QaV1alyoTa66UIWEzsVTBOAF5IldtEknR01ivq9HWr/COEk+tLJSTma
xdA8FrJvrxqrFUSHkquhllI7esKHTUuBTIaR4VRupU35eUYf4MudA6iTYIConZmcbPtwR7BPuITw
QVyixcityJSFanqk0HnFWYO9xrNMJgQOvXeIffM4xT0B5iGEfdmF/qYKAMZ4TSBXWmR0+9TLzO9N
42DuCD3ppjaWoToKYjcNm3gbRZ2KGscrXBQDFd6TIL/2QvY6kDUEp/ohYpgweE4tjOwYQooNCCpj
m1p4YhLFREpoOd0qgmD/nZLnAaNmgMJQ7YjiQ/7Y9dAbRnKIrqMapKJNg2gLe/ApQrkOBrBq9gFW
2h2Oe5JEYNssGvrS6zBQqnXZjNPXJG6+s4bB5FAQiskOvSAJK9YCZY7ACYcdQcLHXyWgb5cZ5g1y
7GhQBxriLk6HCI4dbfwqgj5ycffaK6XReBHgRcQrrRP+lV4VuA5GP3BLWSZfMcJANQMzM3HLwlrr
dZ8sOf4RU6qQ8pX0qQkSoMU1o5Ga41OeXxejmTwFBHzvohjrGxkC5L0A5Kq6RZqIAO5xhDo+9zD9
Kbhqhc2qOWXxtFWJ9jvoUxTfIszDXKYXc36WCtqMECK2UcW0jo1RWOuBVRuzL6UxMLjiFMXDBDeG
yDSvDKsrMzEcDjkwOQkizommNKxlA0dy1UEWvKsteZNj8VoPsWaTjtahWR8b5P60io5eTvw4Pbdo
jbS0Wku71gnpbp+tzHPOVpVkbk+Z8uLg4F+lDiG6ahSD4iZ/OuCsvCDlXnXnrAg66PyZTu9H5ziW
OFfyCbdVHCVXjsi/ByNZ1rWlpg+GN8X1UjOA6eXC755QdBgK9UL9rESRtm0Ke5rZeOOzWQnfXoZB
gKR1FuPsJ5bGNVklGsyjVi7sRkNKUjiRsq/tgHzMmicLCorA2rFytIfY81kQe4XR8ipP9HwdUiwi
h+tl4CZkCD2PsKMOcNuTZ8OExgkCLDl3WXUQZRUA2LX59MLim59B4A7KKDp7sd7dgFI0lpHmtD9H
K1WJ2Czz4EHjlq4KeJInPtbChc4q1/bQ8bkzkhpYHgmYEsIiypj8Wf6wfvweah50KoyTG7ISfdZe
mT1aJEchNqxVHexbsOYXb1MidlEQNUPXHntHvAA7bs8O+Fiy3+tsSV+fUDIRaMUuJT94XFK6+S8Q
T7HuKARvhuxUTXVKtQo9ii0VseqKoXyt+kg951YL5dEfcRDRkyCjszNzXANEGW5E3pOA5Sf9o1mn
tMD0rv6OX2p0CRSmZLIqm+x0+EVnXyghoS5J8FMVVYXfCEdJ5SACXZBHLKBlKr1Kj3by6u/Q9pod
MXslYJfcTg5FYqan0dfta4BAc2pGpfw3aWe2GzeSbdEvIsAIDkG+5pyplNKSZcnyC2FNnIfgTH79
XayXW5YFG3Uvuhtwo8qikklGnDhn77WTp2SUw1b4JWcSjEzyZKYUlL4OO+wcTnYdq9R6aHuXtSFo
yycGN9Wrl5jZptYWX63VTN7JxT0Jwx6m8HEKVHdTJWZx648k3Y+lJqtJ59RyY4np3QMftRnnsaNe
wPWALVY/wCMs90TMdi8YIpovMUiEa4Ar7Q5gKbCSIpM2vYvYgC8xQLAn47CoEX9Djk+uBPl/60q/
itThBSuCcSv9oN6Y/P9bcmqhyAQkV66dzMp2gV9SPLXJ/GWIu+logtbdQxR09ya6qK0sxq2tGqwn
BbDzoSmdTUpNsQ0as38gipOvJLVIvo8MqI5qyM2jOxTpQwD9DLtaHxOh0snWOzpIxMhnuCKIg4yA
nriYHeUyKJcmi5OvduO1O1fxdoZmnF+baI2uhzYN1l3acESYMuvaskJ99lCLsa7RQ+Ftq+P7BLT7
JrM6cTb7Pjp4hL/cJCGbcdaRzAqmo6bDg+B01UAQQCIrS/rlOv8WYvZEmxFDNvRLgyhoo163us6/
FiNs56l0iGsF0LsuxNAflq7DNlNVeZ7cLPyqRdzvweVi0gwTw9lHc63vHYS334fRFnsCkehr1mab
AyoE+ootAqIdpIJoN48V1rBOEj/LYSvFzkT1X5PNqNJcP7ikl6xVOiV3RMQO/AhCY1B1MfV+GByj
32M79K7IfZgOWNlnWqfSrLBQdptqVBc70pDNq2ubMDM7zH/0RLavE9tJd0HiDNhkRFdfbMP2jn5u
JJuxleKhHCOY/z4i19ZqsIGyyY3h2v3HZ0D9CpGrUm+T6K2v/NNiK6c6+oaSEKSv0PI24gdxUAnm
4mCXxWYgFu3KRIL23YyC+NaOyTyJpK6+JCxBpDxICwxVpjm39Ikh6fctOgHC0CDBx0P5OkUzbKQF
p7jxOgm8ekqwPuBs2KgevwN/Z2TfS5yLmr30ru3N4iohQeWQT0l7n5lN+pjGEhWgwRK+SiXkZiY0
ChGfnRA3kpAFOM5Bfqgh5t2oOAi/5Kofz3D4yk3EQrApuwycjgmAxAYQNuJuT2bewDr9Ojmq2VeE
ExyqgF+ilqI6tq2qtlWjecQxkYG/nJZYKophJc5FZ8hdW0l7m2CzvdYECm4bYig6NroyPyzDciCn
GQ5EkoRuSbHF/cZf1IcYzVPHVIxbZFd4cTzU4rjvAuUfhVEPN6ApljtEuWB49q0NCBwHT2QCCU+I
7hggAlOUYBTB7mH6pwZo89LrttYJ6Fprpe2I/MkhmJOjTVbNhlM996gxyrfIqtSZkVn8HkL4AkNq
54cpRuo4SCd7LWJb7yHe5U8Qdgtk9T05AQU6yoMqdPFNTUlz4w04iRUu0LU0NfbEgT3HjzgTiTyc
UI9OT641TIdYueNGlqLgPDS5xsHwZvMUNlP8xWwbfkXTacRJttI4OpOHZTIqmXUDTnuOqaD3OY6A
9QjgfGfbPcl6JEqpo0Xq2tlcuHND2gw4cfOFamw7yYMVNs4RAnv/QAYxfkIA5eY3JvpJBunOMuqj
aYUOtmw7Qvhrz3bQMZCW8gvHrvuOjjAz60C0a+E6/r4a3RDHcwnBr7FG+4bQXAxffI5zmy9Y+CR5
tObY2SDyxw4IvfOsjETtynJ4t8b6XfTkY06E2TzVxSR2ydjdUjVwziMy6oANBaVzgZ3tFpxJchc3
nN+3XewIeR1Vuv+BLlbdFDaBIeDO9X40y2kn89K9cWzqLvi9BvnFunsvR2jzQzoszu6uB34ywWtZ
y2gQB+rW+IBnsn4AO3zLK3uPeo1TfjRxVCLKfdOr+taMTIKl8CSsyT/090ZI6N7owPyKIPTT24ir
Pb4gseYgnt444yzWNSyIQx940In7Mb2QK+oRXdy92ng/dxhwV2aJojiO0fHKqAVcTiKJTDm11P7z
aHVyZXm4IJl6nUx6dHT+yNLSBlydxNMwKlieEPW364n32JxBsRqCLKiuc5cYxHBVhtLd6xzO85Rb
3+fqXTFYPij6titR0cMoQd9tndh5npzxZ24OI+dc7+jC6QFHUZsH9A6YJpB0xCZJvgPwyNLbTzWZ
N3Pvv8BBDI8WHNSjNbjUAYFPki09mhbnHyGxRGHX26QQwR0Zhq+h9IarSmXlrvH4zRICk3Yweh6F
Exk3RuR8z8AgbJWHbaIfzXCDzlisMwk7UrRVuKmqWklkxhxmh74VR61r6+ikHSUd4Er3Zoz7+aT4
TBfCtlJY/FqMu4b65exJ030fWpfytkxbQt/7FleHrRlGZ1iIUIPDG6VdMfZvXGQ3CZxD/zCQde4C
rW+KmIWhaSJ8MNDflfkjtyJEHxXNEZJ98x2pdMMe5c0OmmhX8Q0pmhK9q8NLljr+gzL79Nx0pDOs
CNQJf5qtnTP9zvLgmz3YXb2CRDytIYcO+OgsDwj4iA+SV9Ho3vt0uGoG5RK1Ypv7wVLxe2137Xte
FcUXZyDOaggfpDvgTKzihGfCp1RP51jtFaDir7Pd1CXRsXpydwCjx31mV/WtA/R5ncWpuLILtz9H
5LzQXRgTXLILpGHKBuzGWB12iTHY6HnYK/rRK1a1k6sT4CC2Vo1hxu3d7msrh/OE6nXdBOElyPL6
apz9+r6d4xn5eV06sC7rof06ZWl5Z8GiypzRvAIRoteNPa3RlgdraKQ3MTmQOzhGWN2p3YY4fqqj
7NEmSbWjePsG+eZZRsH8Ds6p2fbKHk8y7DKw6q2xQf1usQRyBJM4hr8kE/OjOmvjJ3awBoMu/UGP
Q9fRU4O7cv2wOpZEFQK8GLAv9tR2iUqz45S31dUcCn+DwyKHAqPEvoyjtygHgSGQ9T0lkj/RJ12X
vjHTIesgmpdZuiNEh7Sm1g4PYhzAhpk5BgB4LHIvi+jF55RKXgIxP/G+8m58s4Ffq9T0lSUrPGFv
S664vrsbRY4dqUrjNetSd23AUMAL2xrC32nKrYeS33wvA7MmS0ov6Mo+Ts4YqOU3Fbser0yV3nKA
FDs0gMWpGwd5G3u6W3uGhj8b13pjZf54lK4R3w+j/uFHSbmWvVMfrFb7+7hXuHVg0H4XRhrcAj6n
Ish1SYVQ54cMP/gxtd17Ij/Hfu8CxboKwrk/yk4ku3FM+h/2XDsvbD/2JiS5Bp1CvFwcal0OrETh
HNJOFj8CoF3owVDUjoFXdC9E+8qbBhDU2fGSQSASInGnVQAqlB6cVRRG0L88IMJAcLoJL9qgVYnh
MWzPVRDn5Huzl+6dFBdkmMahoKuEM9SihTkda1xQ7UaOBN5Yda3fk4pVn8DpeatVWx7g2fePVWcA
hCHcI2E5hLXcz7B9MzYGtaRErkA+4tialL2psnDgMOepo4Aj8wXpMhYwc3aAjtnDTfgP4z0s+ubW
7u3mZOswf66tMb5rHTc9jR5KHtqt9iFTwty4AJrB88r65zLAGuhnZvLOiYVzn0yZwQvRuu0Wbq9i
gQqE3lHPqyNlZ3DOEl+cM7BZxyCPeBnthDAfk4zZlclSTNJ9gglzkv1dPxv1Y1dE8VEnAfGxfZPA
abXsioq5ocKkdduD6LOa56KToPenYNf0atgD5rafw6QSZFu54307RQFAjDktD4XB9ykLgGGg5iP6
MobxCEleryvHSQHbY0Q9V6nt/TDUnB67qCgxxfUqu08Au4Ml642rDuAYDTGMb3chiRXHrkthJbR9
dl3Suvwe9nVwX7eOeumlRdp54JXvoIqThEAuP3ik5xI9AMUVm2jQugGOb9Ns66w2Pxo18hlgE0mx
9U0KC2LdmUVULDMQe2M58F5LoKyczw+gqgGCwIvhLGSD9dO06jJr1+MqhqKAUH6VN1N558x9Akx1
0heS0JMf6PPEj7jy1YmNTVwaXcI6TF1sbbZbR49FVmCgNNXcXMZWZYdprJMzJyPnSjOfumj8aV8y
wDcWXJvKIZ8tBaAD/ojQs96SwAWMwPxB45n2fxB37HdF9ZRwLG+XJnT2TG0fYzOafKgbBU3pPKQ7
1vQTDTUgBfD03TZ7DCxBWhw3YtNW0Kojo5Fvmo7pigowvioq6to5du3nCb4Vjd05qp+8kGi1mRPC
GYBHcNvJvOaZzow9v1O0nYu4+tkV4AYqwzWvlJ4gfU6d2Y/Ujll+BEfG/KNVqaDAix5neHqvoEFo
6HUBx3ZJVnaqMrFVCa+enQ47iksqJksRYDrADp798aXzlqRi1MTEVECUjYQ4FUY5H+YyV9tymWil
AyybBG4uUanuOlKc6WfDZCutzFfDI1+BDSNtToH06iuyMt1LEMCVo6cxYMhznQo8gGWXtx4ZyfxL
hX8wgWeuoUvONy2r1Tpozaeg8Jck3wgZRwiT8Q1sK90Wv3bvHfBbVym7uEEyA06PjZCZe8wzgK5u
7bc5DCNSeowcJhgpzix8kHuTWnzvOtJR1zLx/Ae+IYYfjiub17amSU7iu/fTEmN5XdoSNjOF7WPl
+EWya5d+b84DvrVTjjLrJkn0NRIgkggnqW/HbsiMdciZCXB1mldbHS7qzaqup9s5hsXop8p5ILPU
OwwzseJUgZX4AhWrvonI9PhqYna46mC77/tuuGs5zX6RBqB9/BIE/CD2YI1yE9mdCL/EVdswCVmx
9henoBf2dT1234PJ5yWmknrJeATfuz5U93YYTN+BiTrf4JemJPBOU3HMMJxJamCPdpYrUpeZXTjs
EhOqJ3NBMb1WyB+bLfasCCdUDFSZuX0DP8YkN8QrRUctmDOCyYlRfuBP01aEaf6lgx/UMwCQDrhS
l2O/DQeoW1eGPmVFCyRVpxzniTlf4319CWmFbZkiCuqClCpg1asqJEfZMvNdmlFuB0NEtcaCsWJu
I9bFVGf3mK+nr5Vo5ErEUbypoOFuvJ6OeKl4+sPYcllWJroAcHnWld+8eQ75o2QezFvSPMqDzSO/
IyVyurN8BhgeCzJbDlk9jRcmu1i12dXMGHgj6zJiXpJVcMzsJ51Y7WYkFPaNqLsnHxXACo4kHfzR
5YfkuX8JYGqAY47tN6MlTcR2nOZuUITgpUR7bKCUWAY8cLNYJBjFBm5ns4tDSE5BSBDCHtlxFVHg
zg9B0uTf+iRprglp9wmXjwhYR3C6mQxO2LXZl2SitJCGIZfCxMcLHpZF9TiYYt6UJq5lYUPTjirh
n6JKlVdRY6Rnjzpjp+j9rOiiTAdV92AAyigmMbPOjLvUkA8swHI1dDCxGJkFX+BAvc+T/wDxNFy3
EOPfa0fDCLElIeW6q3mqTZpePdKHXsRXiV0JGM0w+aKmoxFAHtddWBmSe1nXa9sFfN8T57JORECK
7ozeT9F4J9mQZgeDngQujNmd+YfErPh29qzE2MF+Mx+TyiDVkwHQofJKZipMns++G8KXDxL9lEsT
LuDAmYPZsMcovYzsLSJHOsSc+hmLiDH5kQlJ81DbMbFGtY4oGbrhOpwT7xt9/mfew+QmL5PmHM5M
ll0em603eeEzq6m5I+yIiJ+yqnIYd5ymoXrTso3GettRJx4jWZIgSHzVts8dxjm9YXBW8439XCkG
OMVIZt/MQJKAUUYrDsPs3oqeywZkThUk97QZAF8zKM/2bpZ2ZNX2YApNMrWroQyQX9B29S3SduKB
FcpQLTHMZDQNVQQTPyn7Jz+vXvM2A7yUMYBZu7Oq3kBYYNoKGHWIBd4zCpvMdS+LDtoCMwclN18O
nvocBUO/tUzoioYZJGe0AvFJuAr0PuGpbM7GYnongRorTGflxzhixlEYzQxjXp6Zf+Npx1tw1xjd
Ta2BFWbIZVauUfC4QNha08DfZO7PbGK0wypYbUlhmletzuo12CiSmZ3svR4ja5fZ5riLm+5lJCr1
0HtkDvsxgzTAT3o7Jo67ojgLCNFVzJr8noaSbo116mIQhUEOVrWs7+ToeSQUF5p1yI/0BTGGvS9A
BR/qNiEzpfG958zgKO/q/hvhR6Shhvm4C6zqvq7gAxlVATWtDTc2MoctOT0zE9ie9YQhhbiPQ9f5
TvqaeWWCnt0Wba63CSGnK8AW3iWR8bgOabpsAGA1FJ+Juu8NjmQc1Sxwh058M1kE7WaaYejAByWn
Kcw2CSIsyHRTTcYZEEJHB+bzWHmcU7yasK1BB6fIbt3HWVQ02mKdX0GutgnIGipm/HHrL2mzKv7O
HIVvtKDguDLDOYbOmM8nDxnNqmABodomVXNm+cJ2ARS8pLvF9yvkmtU7XIPSRhxRtjmBdkxsR9Kr
cf7WG1s073ogf4ES5mvSyKW1UYGESPrhKlZdsAuQbZIcWpMkkJM2iiWXyoOshy3U3K8xQuabWjXt
c2SjVPXdJbyrUPOJ2GC1VZV4buXU7cuKHkeAyP6kytpmpejldyMHQkS485QAymrsXVOSimyZ87ew
1c3acEkD69SQXNGJ0DvlmgFD9LR/ooVDlkDsNtvWzhoGoSwrMtMT80vpfaHPFp8Ym8i1P1n9MaVX
s56GljqOjKxuT9MSIQLbxIrkILIjxjTi920bcmPNln9H0+6fCQXbW73rM4LNgS2msQkSg+O2OlOR
Bj8SNgl0Z3Q4GlqYIOqMUADjz7MaKFRdGQTec5tMg6Ax8Hv5jojCeRPnuWacyKCNWYN/0NgHl6NV
TFaXNSU8KwmnoRlRVFu1xbvIc/kWVOxvbtdOZ+UodlE/tc/UgsGPPo2ri+EPk145hmOfPBU5J4uD
fh+Fw0tR2T4HYNbunnjZXRVwBNqVReAdi2bw176pmq8us0IQOXH0mCRFscfjb3/BIjrnG71sVk5F
s3HJsFnXRucMTM0rcxPaBqtT6ZAeRdoEoBOvd6+nyPIIbg3zrerncWN4oXuKyHxc9RSt73jS5wsC
hPbaY7L2k8Sung5j5bDAQPRYFUD1t1mNwmFVS/L7UoqnHVNrQpNiEpW6EpUIvz5UpKjttzkr/U4k
6rHrgmCVlJ61IRYCi7sMOarPUfecE6tyNDvGPZ4w1MEbOu89rPonWKDk+7imOEozee6z5LUfErlf
jFQ/EGfQfg04At4igymgm2nF+4Igw4tshLB9Yq+dEntQLd2nAATdSqrpdmrnd1ka6lhU2BPXoYqN
s2rQ3qBxL+iIK6t5Dalgjn08mC89jyN5M/nSz/OCn0TASbo7s5FdEWHvAitJkk0uK7V2yx7kY11+
1zJ76eQcwIsZaEnpguYAM3m6gINGDQzsigl/8ujXCWkPcRjstZeVGxqkIaPh0T2SeVfvIeHlj4Zl
g9xuU0LO1l1hk/3n8hTeaC+Jdo5o2kfRaHNlWiWND4e6Zxbc+Qgx9amIJgfeU0Pzry/dXTzQaV8x
FdihiimJdVPWjTbJjES11NclYmhf72TWdrtlXnnTMO/73rLxIYCKXqzIfJ0jJjBOJgJYT0ym7Szh
CQ1Ilu6icEYUJpcxy1gAv/PkjqWrPTQGAZqrvh9c7kOhV3W/BLR5vMZgbe0r4Oz3rQcVKpzCF9WV
DCY7yLVrt+FJFP6sH7y+MA4i8QhUdlySwyrbSHcDc6aR8RF1ROzZ3bbNC6ar0WuUW/PeDep3OFfO
ypUMVckjeIuIld4D39F7zpbVtZd5VKgMWSiU9E/8vXS3nBmcLQS3zWAyFzUjxQKrnHwTFlVf0NXM
qieUKT+Z8pPj47mjOIpUgaNxrelNpwGj1HSsT7x4milNqL80RvVUDeNEQBp6LwAD1m1VpvdGGD4G
0iJADAMHZ1GbA+oCSmza7K12kv527rx24/m8E5wwBnKiKgAwKnqDy3yXTEV6ZaQFKsCB7ltHRtGB
lGg8INVUb4a09jYpj/jKREq2ocbvVk5WQZgcIdCFVC1bk7qIc0lMN4NUsucI1czKGcjnIxVDcvRX
GVVIMobfArhwN21U6pOgsUfNGerbijHRax2WyZ1CmLHLXTK1RnN0DjiOsOjFKT9mStHUbCrGrOfB
WtQaBhsAvXO1G8K6vRpSKir2CsCFaG0unAcAFRbTcB00YXptQQXcMs/210neapITIvfQKxpfWo1M
gArVvnP7xkckJe1eckNo3+I1VYYuL+7YKERLhMFTXiFuENO0meHCnm0s3NdO20oimEakdVUevomQ
qfXK5PG/bZj6X4Vuqmz08l4PLlExP0rkOOwddHfU75a4JijqDdc/5WgJBagScfqNk+EbGQ6vVUe8
EYezd9jL3TWhAeKOBUBeWWlLYwi2l7nJQt9YmUPVbyGoIhKMXH9TIzthLGm1JJi7zhktWbglgSFb
oZIyAKgt5N6xc0NCIyN/ZReFAHTBUrtqFgB31ib9yiTEAWcOI7iCOPovZlLa711i2g+udotjoktK
0b7znpxJtQBGa9YODosx05F2ZKrVjq657QYbV2QVomTzJj1ca2aOS2x4uo9VZe61DV9zYnhdrckZ
b4aVb1eCdA4o9Z2lfCjAmTq7GLDPXUQYq2HlPkRRYyLCCY7Tyup8JHs2ZCgnren4E9dT70QdBCja
rEAeujwQP9NyItizkdQwxZCddK26L0a4LBnkJW5yOk4Y8DmYupRzO9stiZHSff2g+sY4lg5pXawL
qIOVEgwo4VJ6t9GYfiV4wKR25Zxsx0y3sVYjjnRLZ+3Aorh16hCNSWYN526mp9IHwr/yDabKDiET
SNgGxDhFalyrfNGQiJz4E2eej3Mux0PIaAIxVz8zJ03tjeO4gNJbxKbM0urnYYxhdyUJCtOYBd4h
wOVWmoPec4avlrRe4sUr0JA5+ehlOO+InhebnvTlDSeJjG62/4MDXJRsKF9aCLBCV68ph64fDJza
n142NtmqtGf6j2mi5LufUv50o+Jgw2j+gKUmhDAJlZXyqPg5xBnbvqmrb+CmezpJvnhMJlKDx7lm
7ETPBUEefDORha/MkYljJM7i0iDL4F2z67Uf5Sh9WxWOK5so7LXikMobjY8liad+ZeWojj2zYWht
53rfVgZER0ZI2+VgDqCyq7YIhZp90kCKbWn8rYnKRHbbwbQhwS4YKX4dOwvuLVrrW98z8uMo4tc2
p2TXo9aAl5uC5lLy3XIMcusHSu9WIAAY5L1j0I2pWyO+8hEFMKmJu73dYY1wUsX7GDrtNusRQJOH
9kp0g7clSTg4kR5J4wSaC0876S2U5EjE8vEb06uOnbMkRzaJ5rvUNZHfTRgSspGkz2CEeVhOAhCp
ImEo9rKeMYZHIFs2tszTsjg60oEpDhkstROC9I6n3sMMv478jOjDUBr3tmiRzdb+Q+m7BXFf8MZ9
lOV7tyiStdVV2T5Ss7sunfzgwi9bdQ0BkaPz03ebDMztDRLNg+v08S0HGI9DykSxRlNyDya1Yw62
K1u7vsrxduzkQPMxb0HmujXnO+DUxXqRtK8bGmYIWh3vKozi8UzmEGitxvju2a1BblkwM82hRA7B
mZ0YGZbXyileBi/TG9r2tEjFPCdb2fj9BQMqbYiEJ92gIbGGmDVeqcB89XxmqE2bmjtTjSPgu7zY
5ditQC2BvrdhMF7yNh+OMtLkufqOccr9mk2phuXvpYJ9wxrYhCFA4iwY0x3ni2LV1/xJe027mzu1
BKEM6TnjWVkblqAQ9kRxazgI5mm6e9duVlS7Wtkdq0dQ36ECCr+xlYxPAceWtSPrZpVbHaAmi8NJ
0ZRyw4Ly1EDl3UkaDKxqWY9yXv6MOlDL8OisfWhxvilYOpAvJx0GpKQO70oXqUYoEXKtsqGm/iCz
hWhUYXOLjDmlo08STBxsQ7JQvtNvt27GwgDL7jYmSc9uEN5VJKa4qAH5a3EcB69hlVFEMg5jFoDA
idizbGdEVcfZPGVmgW78MjnpC8mzGUmMqt9KN7Au3QyDmDmheZEDvzFPL7lHVdDaJ4Iy+zvlk/tW
1M5TaxRPecH2x8bxAMLTOY1QVOl/Uvfmi445jbtXpgz9xqJvup5Zjrej5kBkuQCnRMnSpKauu8JQ
UT9XBhHwag6+CgJ7Edop52YiVXg/Rnwi9Cv0++mUc+D3fApEsfB5e5pIQvZq3VR0+qoszm6GegGk
Ov4Lpf5yHOa9XWdzxNhFNsGuShyy6Rzq9lhEM2saNHr0gIKpMT1E1aXdlSuH9Esu+3CParjZ1q4R
vNtkUW045JfnlG1mVVa2/JtR9VMnjESbCcLFx/LxwQ4GCzKThCXMF+ndxNmW2QdVE5tk/heP1O/W
pcUDA3yChFkMTJ764OWDWDi2jCDniyJkjfFJ3awHZFIBvoQAiQTJ8sq+I8XmL9f9zbXEZT1rgV1g
vsHsuXz+fzmmBAU+AnIhLog5liTNAuE6WcXHvLT6/+ofXC7F/5S0hADt88G5xJlyxkXtyAvdOzo6
9g5DwLWU2bc/+4k+vZNARHG1eWD+1EdXKcvS4HpYXC6F0WICEb26HrMyht7hsO8KgmhzE1VIB0AT
NFzcHyQd3/9+Wz0ITvhn8Wwv3NVfb2tExJPSGDEufhRezwx4ytR49Pts/+fPutyyX7ySFBQmqlDX
ogvvgfv59TI96UWthbb8YgbtNzfvTkabf/3zJT7xZnkLJwSfPiQAPGG/XqIMOpsW4UD1rimXOTuU
F6GmehHVwPA2IZ4iv4//4j/77HNJ4m5cIXDU2r99rpYowIEQq4vLeIVd/Funqx9//lyfPPieJRfE
luLj+R8dmLFDv8HUMU8j94z4W/NlWArdyW6Tv/gsP70SUCY0XArY5UeGB+BSHXRFLi9BYl33iw4y
nXOYCiD///yRPrtrC/aC18t0TBpMH74qGv1RAPzuIqvSWelZ9ZuqtrPdn6/y2QOBnRrIFFfiZCp/
vUpAT06EQTReOp8paT5gr3GaeWcmYGQQ0qSbuUwe/nzJzz7Yvy/54RmMYjOKEQ2Ml7B4d4hI/RsT
57OP5IFzWeyHaH4/rr29kc8q4Xm+0D8RN9NoRKChiwd6YswtsnxJuIjV5s+f6ZOnwpceTlVlQ7PC
wv3rbZzqWdIpTubLqJDKx51S25k0syVMVv335wILP4Ij3LcC++Xyq/xrjbeJdgvNtgVqFVxr/82M
nv78UcRnn+XfF/iwidhDNvnob+eLr7GXFExCXtDmrYMECaHONszRiOvxzn3EyYKsDRVekCfsu9Z/
rIf+//lhP7wEkCv9OMob6qfkcaIP2hDw++eP+8nTQiWwCJZY3xdCyq+3s2wRDoWK20nT6S4mtG9U
+UY4/WFqxz2m6uOfL/fJw48JFzCdA3iV/fPD+zZGeSrYycxLWasDy8cmF8V/5TBAgfr3JT48i15W
9zVtNfNC6+YwyeA+dP9GYfn9EXGBGQrqSSwyEoDgrzfNGlPRYkyaL1XQ7XVEmwh//dlnQPVf79av
1/mwI6pMQ4Z3uQ7ZyaegsG/LOvjyf7mEDY3OgSdj2h+fMAZPwRiCPsuIlFal2Ojmbxi63x+x5VP8
7yU++K97t1Lj4h6+iOLerd+QZhBjiNalIUyi/s8LEdcCculaUro+de6v30wIhsBUXmVeIH6vbeCH
aPNu0GDv/3zXPnsABBeApCkUZdmHx5jeTNYjkpovTBS+oqHWRX5oEKT8+Sq/vyxLCc2L+Q9YD2TW
rx+m9fi6BacQFEPlfpTdy5Dqv3z9n303GH1sYHTeUuN9uF94nJ3Kkdq6VADze/snvaJVQ7NsiM7w
3P8PXw4efEohZXLrPt4139OB3eNbvbgFNnA7ucr79pgG8i8LwHKK+bWOpEoFxGNZbBCLc/rX24bC
hnPdxGXKVORHZFf2LqoDGvfBMlnlVLKpAVxtx8CaiXAijPXP39onJTvxhj5kTCRWuKjsD1+bPcNj
ZMIiLhIN32Fw8Rbz70rM8ShV5gxvhe00OLnKAkVjC/yXXGR7++df4pNHhzWdATp32Vf2xw0ZAZrp
R84I67VViICiPV6bw58v8c+79OE+w/sn/3F5Czx0Rr/eZ5d+ymyWtXuZyDwMo2hTMou7jTwBIQDB
I+fyXJ8MvMjMI7P+LjSbci8aXyIQbXz6eLTFy1G359HvfhACbO6U6KzHwk9vsL5HryM/2TPMr1ZJ
FAbdANIOq37Y9GB1Tw0584c2C+jrlab7/OcP9kkFsFA3FvQFxTql84cdpDVbQdhy515mdO+zEb0J
N9q7OHJgJ61N2vSjRnqf48UM23Rd5capp8xheoHBrCTkMZb/FZPBKZov0eMkjZ/lN35RjBUyMBvh
XFw7bRjsAiBAsoqNsYhWf/7snz030Ik9BJIM8Ii1+PCdGlZF0KzjXlAu2ds68/JzGZP68t+vwoch
QcQD4CDtD29obwe0RzG8kO5VnvU8PAxS/4UB9skKzRnSFa4PFB3q4IeFzbE1XXq7V5cBhz1CGO+x
zZG9F9hJ//KqfbKE8uOZ3lJ38J+PB5UhNYrRsjt10dZpHAharA8MtBRtcD/Y/Pm+LSvHhzdOsp7h
5nRMDCS/bQiwpTMz1/JiiLOP7qvpbi1NA0v896eA6+D2BMKPlv7jClp6UGWGyDcvynkOkG1J8+6/
fxCWJ5h8HCSlY34obArP1G7lLB7kxuk2TVltii4TV4LA+UbUf9tHP7ttnExA9sD+g5/1oe0VFbad
1FkkL7hvb0QaIvWEHFDSAYirrv3LvZPyty9JoeK1LYf/UlJ/XD3wDJCdHE3WxSnjvWG4Kx2oLQQL
oBYZJcleZBg6jZ8hEwz0P7sk1veif26Ki5+pVWy9z+lLytxUzw8245kyTNbN8Pbn2//7y6EAX1Pz
w+DkBfyIqIGAgdzIIQsu128JUZNF++y33V/ei9/vOrs8mEIf9Ddcpo8kzrzSM2OhTF0amkbZ/5B3
JstxK8uW/ZWyN8cx9AGU2Z0ksmWbIimK5ARGSSR6IABEoPv6WnnqVpVIsUQ7d/ommiVDAKLxcPe9
tgnx+j4Olm2ORes/f5oTqexEvCbj+P6FjxR9EOS3ghA2CC9mC8KxAP96NOrZ+MdxH88kqJ37QBhP
R9/b7bHONSY1ehEgw1O5qdG0fVNN7oNR6dSP/+CpAjJGvDkowcHpG/5yzx36JcY4zBbXUgDsIXFc
0pUDHejPo/y+3/NA8NbM037iU395O4pCCZL13Iav2fh341jft9gS/3mI3/dH7hUmGVIOMDBo77lu
+IaVKu6VuB5kc9a454Z6mXVLxTQApvDZ+fXBpHsz2Lvn8aiLA9dgMKRTG7/qD3QPr2Hkfala+cn8
/uy53u0qc8f3kUgxrn1wKKW+WwC9+M3WTeWeCumf3+HvIS3vkMT9iWx74ka/OzCRsVuDbh1xXcU0
Cjf+EFwYyugv4jJ5Vb2VLys69ygBUwTd2kXyWRrig/0CYisrGbQaAeX7qCCp6GQf4QSfDJtWlgX4
YMAnBN+hPz/lR8MQDhB9WA6g2/fX6tQBP2mDirg2xW1qHTHZjnIap/6DQcgQkGU2gVS/f5Zw8Buj
82f49Sihaft8dQLUe4Z8+PMwp4n29qgmR4qzANcqUI2/QRSnEmmxNKrgemrH6jKjf3lXVZTWKYth
6uFSWDQ7m4KZ52WfzMuPloAFT4Okacgm//5K50911VNfC691d+GZV4Wfrn1/58U///yAH36sX4Z5
N/3NOC6lS4HxupLd2glu3Nzc2Or2nw/CrCfHQkuGoHjzdnualrzzXJr9rq1s3oxkMruQCag+q4t9
sAuebvMBdRbWFm3cb4dxxrIYqW2I6wK19hlOpvnGVU1y9x88zC+jnAKHX3b0tKSrwMkZJRkNHGPb
b17f0wLQfeIB8dGHobQR2NxC/w5L3w7jBrHhylTF18mQ0auzx8uGNqP7Pz/LR9M7sELI/zhnOCyk
t4PkadnhP9SF131fXdBmvCmceDuE3s/FXC5Tf/iiHeufH/NcFzjnwTw6J0u8t0OmVcq+J4rweqzE
a9jQhTXSCuTXN39+sg+u7+LNOO8+U7zQKGUMMqTDi9gt1Yjoz8RA70XSQW6wosm4auQX+R9EMZyP
J3Y0FSrAxe8eL/R0Tucjw1YdSmLHp4O38ThStPQ/uX19tEH8OtK7Bxxb7OtywUitGDe0huKdnOwq
p77JJrH/5GV+Nta7BVyImvYpfKev1Um8n1p4sNKRfC3SkV6uIf+eO2EIw5JmwbFxfLp0Vb2zdQ20
ILXrLzG7W5SPufmdruBX05Pyk4/9O8Tf42O7XHTZq081rXfvwrMHmp+pvWKRUNnfk7BNgUIK/qcp
HaXeMBj4gfbenRUqe5uh8VqNcpnPlmG2xKYgrbnpIECtgkqP26BK7osKT6sxzsp12uiHNKBk2xv+
coERMUDBrhxvsOD5LK32USBC6AvznsCUQO7dzOliM4MaqJg58xT57fGkQ/RoaZ5txEZNuPrzJ/1g
e7GJBchsmfQRUKp9uwz92tSitZvkmAw6qqsHry4jY4w/Wex/18/fnJ/UMdHOnO6g5Ffd9ymCzui7
ecFt/TgjrHqIX4yL8vILLMmVHS2H7ItIVgZ4nZVz0z92G+tM3+nDWXjUn8zfDx8WvRuzkCwsAezb
h608a0mGKTGuk9K9ReYCLysOrlxv+MeEeo/Mzi8DvTtNbYc6iO2Bj+dGCm9w3s++90mq94Ol+OsQ
7wOfzBtQBrtA8DMHBZ3t1MlqjnVygLzg7bBxLP/5NsN4FG6xLgXo+z6am/ogLlOahI6BKy8ymzQn
Psqx3nvd8v3PU/Jvi5k3k+X09nAv4LZ0ypO9Z9bXNsoBaVbJcerjIz2b/jrH4dui/5nc4iqsrWo7
5wj4Qzedd8kk4R56pS5u+3mJwRrQ/vbn/9AHK5KVAaGbMgSNBu/zNJWJSM5dxvA6dy6K7IfVH8q8
jjpxRFmz/vNQH4QuhEeg5/FkIlnpvVv8pKCD3m368NrguH6uCz2+TjY8jD+P8uED/TLKu22yzp1U
GwtBs9np5dDkMw2EXnlqo6SXcuhBtuow/syl8bS43n/VXx/t3dlhtIUjyZmzN5MTjsYqa/YTbXRb
oxXLPj0REhMjyfYdPeD/wfdjcxOWjdFCwIXy7bIvbJ3gIoLlRlPSVZl878EweEBF3SIS7ifL8oMP
iCMbyWZyRRRh3zfXzCXii9yqw+ulCS6TAtGe5X9yA/9gFyPPwyp0uT2hP3w3R0J87FtEntmxavOV
4x0Ac6Kl7T7Zsj8chcIbyGoWPaHh25fGFWdG1LLE10PJpD/C4DPSH3+ehh8PwUZ8ajxhbZ3e5S8R
dFlifjwbfnxdUwcfsm9l9iV2P2ml+eB78LchwXINwIfk/fVpnvwc/w0DM4fTk1z68SdL6e+K+rtp
/WaAd1t9ao1GMocD+/DcBc8DSaoocFv9xQcItTF8oSI0qmT3vWFEONdY1XNGxmkLiavaLA3EyGBG
ID3KzvnSVmlwFHnTfXLGf/gOAB2ToOVKxK3/7Xt2wrnyxySOr/s01du0xDi5wQzukzfxwdcEyMSh
R9KOcd5nIUGZaDmblXGN617GLhmcg+P/84T5bQvhgkqlkfDuFFmThHr7IKJr6CxK0+oo5qn9Xk9I
iyDnleupcOEYNSI4iD7LLhZ7+SzN8NsrPI3sk72jQQCXvPerQcZhsLiOrI7LSI8ZbK/SHtd/frjf
3t/fQ+A+xN5x6mk7Pfwvq6FIVKBrYVdHG2qCkSGOQUjK6/hkMvwWN7wb5t18VRwpROSiOlbuVoJZ
7OxnVN5IQ81PBvr4eShDMyHM8DfblrwuqNXMujw2CKVldl5U2dkgP/MvfPthmG0Q4DkoyXsTV4It
evc4CSAmd4pD3poFynbRtX9IsjL5pAb9rob42zB/3zJ/+TjQrWblNTHDfOnvCciXQ3vp3Lhr60t3
n+7brXse5qvqf4dc/51NWckthHzC/78p6232I9XP9a+erP/+zb89Wc3gL8CQgnjMJc+Nucj/8WQN
xV/AK0ObNlCbbhEkBP/Xk9Vx/3KYhXRGnEqUTBbWVo8pcfqv/7L9v0z3FM5apyZV6mP+P/FkJaJ4
H1uxNdEw5/Iv/41TUfTtMmbx9mDxB3lWtlY1X8ZeKQww7R4KIkNp2I6WyqyfWabKoYWzayh5PeL1
DJ/GTurgK3Ut5wluIGAoJNXQoZPFlNVWBCiadrnfTl2UTpTzIJBOvj6rdWEEu1qB0kDWqZZpgwYe
ibtGvFwCxkp1x7UAwnlU6ibvdtotBbKCMQ6f/cae6r1lDIhjxgGI6GUxDG0B/MDRmFQnWUYzaBNW
6XVvcZ1Z+8GQDAevs/LhOKStwHYnM0U02N7SnXWBVSIEQt2KOLSVSwr+FSJ2v9FBFz8aU6HslZ8a
QW9SU8f778yUjmrPzNRDSV57TfJEDALHDuPQ5AX6PXBTJFtzsMVOU16mk6voaYHI6lxYE9QclPKI
sVWaB4jY/JAejJPhhv0l9uel3GaB9IfrBVgyimkjCAAdVggPo6Lk3aNZCiXEaASht9VCZwPqAKtq
cfu2hjKqg4JXMKMI1OeFbINbSzJvMK5tQKMLB0ebdbIY6kvrO72MZDM0J+UAfuoXep4RNAY2VuS7
2C5GsQeeoK7NStS3C0yEEUJD5z2ky+QhopAdbP0xWCbYSu5Q5TstXf9ribA4Ro8bO1BtTf+kh3OB
867aTvt6Bya+XQ4V7UVB1Lc4Rn/F2yG/IQkjLOQcszYyJN9muYGaXUzHpkDtFBnzIL8LEaN7ih3t
G1t/cmRI2Y6Wp68DdAZKk6kLrnkRlQJv4cwSvn3pJxuWio0JngXRY92ncWmuWZa9FTlobNK9BNO/
st0GXgRANPEK32SKFhcJ+dTCD5hnp0cmSVcQKIEJ3/Nhzg8caKDvpZWmkAzHvH+GzJutZzi43xdt
wNXxcR2YkUK5q1aO6nVSuX8Vz568CCxltes6H9NmPUPpDyLdLQui1RBnBXSUQ7+uq8782RhmAER4
hB4beboNu23e92AtU8Qi8SbO8dhYpVXoP5RI9jdmMapLOSSAx+Z4Nq7cpb/svM6DRjQiUK6TkS49
aDmqHujvcXR8Mc+dda8Hp3mipxKZ70ATpxT+cnkqjT+2fWVuXG/JvhkGtQHEewrR6Gw/hqYmf5/a
y94/RYr1kCFOt+I5cvq8ubBxH6nXrY3Qeu8NLvzuNvip+1BeoHnO1jj+1GehGZtrrwdR53emhp3t
T1flMAYHW5rWOeVRPnUDyTQalkCeS79/6Bx6g6050Fd4lXQ4hPJVgEWRwqKHp3VQSCKnMmzs0Pu4
mAlSDffC4BmR2ucQ6FdkTZuzoG7SVThnw2UOmX1dDmb6VKQ1gEicBR5t1syqGsybYWyaTQBNeVtC
A0aLUpjrUzfOboBitBGmMQK7yeDkWMOCW0hYlAAPUJsu6yFtRkg/vZNvfWNkMlqLo7+Ngl4LhKfU
wMxKg/iAHzicJ5g+gAKygAinJsw2dKAEsx3L0E3aa9Tk6UZQLaYX7eQobC/luEvyBdRlH8NLAElK
GiERB0ISaKeVl6xw/YZWRRF6GzTeVuNUsRJ2HF5AacgvoerTojQLMH0d3NzVVGp3J1Ln2DcArQhm
TqAmsDJR6/COSW8Oe+DeNVJawKdXlg1qOpHyZN4wxHvAyeVdSwhOh5p8RuvHMmCHTvCLytWDbcER
6hWmGlkKxTpAAq6K5Vs1hMaVdGK1FhAa1orunevMm+P9iCsC8pBxDnZ6LuQLKIsZgac/+lNk02O1
cRAL7UEeuxfJ1E6XbL9Dsy5QG4LYrC2n2QyG335F3+tOeMa0voqcOXO7L6lIEwoyTkcGGV7weOFW
FhyhQNCxtKVxvzh3AyD/Z8JKrGt4pd1l3+c9IiuH8HFXW7VzjvI9BY9NUedb0mY9DdX57PI3KxUH
rDKRyLXVVQEFwSXmatTH45O0OgcSbj3mt9rT43lXwj1d18orv6qw9K+avPCa89oJFrWx416D5c9P
qFxmKGjexkxX1Tya4Ilq07pVoSnz3Uzc4MOzg/95VQCGz8HJ6HLt+DNsD/CUwBBpdgMw6nloc/u5
CHZxqLJvWd/Zj87ohzPnpdeakaaf48aVtiHWJp9cIAQztbXFCAB/Bd+Yag/CFfzXq9wuaT0cW5XS
lk+n4FNR5N7RtztRR/RJxDXiNu9kqqID8RAv1WDsGsufnipsIbAqg+WTrcoZxu1ZgLPI0bIN53ly
Ou+7Lxt9oOlRgRALijw5ZHWDGi6RXbxO0xxSImzGlaidn83YTYcChfe+abEduJSN3SDaC+f66xhQ
NF9Nog6+W4ZkzcOJ1MYKUmaGJ4QIp5e0C4PDMCJQZNLP+TWvyvySJODiO//09+3xfoKNBTEKnhtp
B2qe3lljyuBFTlreTH4RXvLzcFmb9SDazcDZJi9yep7LaPHi5tnsvOE8D/mtldbfeM/esDFm0kBw
dbrioZE9wp2ymadlPzhemexjHcMHoZs171ZcOM0SvFlTxuuWo4JgZ8BzMutVj9+N7ObvUhXTxZCo
KX5uejf3g5WYikU8Gk4CAqwP+uaL5XdYwjQ5Ic+6xhDY3WpQddU2Nhtfn4S69YW0GnpZaQFx7km7
ZURfg2XMK/Zqkn7x0qt7kMimpkXSm7Cym8oQikTsFz9Ebc/lOqjTcmbJe7HsN+7ANWuFOSYCLmS1
Von9QjG3GzDk1ivNit0SpfRJpjfx0BIu1bZhF6CsXPUzrhYDwVuTevMFYkS0wws7TbqVYVFhh6Km
8r4frRyviCkrb62qy57wlIGiM/JqglVMkJyhc0fKyXGTBmcEX6LY87Eh08KisNPDYJUKnCaHTAt0
DlCsXk96qIMI5pX55FVV56zmXofjajbssQYXnRM5WUE5uhsUjhwPYVyrZG8mvfcoVTreC7NvH0p7
aemglJk54lfglU+uYxvrOBS3BLFil6rEHLeNVZjmRTgL/bKMoxceBr66ewinAdBk4kjiimZxL8up
VCLipjwuJ1pHvTHC/gp4WVJs+NlYHOraTl9NPYgzO0i9Zu3YpWd9tTxJgZTzok/wOprtNe4wZbs1
J2vZKOIJXuuEi8fKGUFzQrYppsgFD/mDeAjNU+ortvqKhxki4sylvFW5Z7iRRYuZt9btKSD361m1
OyNMbWMbAGqHQYg7mB8qAbAj7m2sFb14+Z5R/iPBOrQCilE4585eeJN8LsYcBBNQV+08ElUSv6aT
1ikGM5MZg89zzWSr4yK3djadZ5JaP6zZldelTX6bOOnUsPfMyQA4uxDJ2VyIHml7aGNJ3cQB5zwA
AkfvUCUBXAzL8ltNDlFGmU+KdySZALTEmmLrp8Vec9XbEjiHSKzyiM9AWl+5Mf1DW6MMM+Cu7mTf
p0HlNScPh8bcQGI0p31riR7KaDZ1894aQtryPWHqHyGAjHq/eEF1S3zarM0GpDz8mbYm9suGOfw2
Al17we8q3U+lBDQ4OUZ9hjrRATsV1KpeZxz9Pb5kVjGtyJHoyyIFG5UwZ7banwvwAa6GFuqPKI5F
l5JQKCz71teWPAfTiD2hMcI9wtiKOL7bh9zC1lkB6UANzasfz9kZ4WN4yKWfwZhUMiKQ/qH6sbvR
iTHY+64E/+/P8QjDPG3Mi6Z0xVNSFMWBePdULg6zmzkxiKIWsxsiz+/RzXOJswDgxIsR+W78FbMz
LIxSMz5SP7frPUU+OsZjFx+yeCz2GReCFj45Di+j1221ZD2WXh2fdZ31Yxrd4E53QfqtqzCXtOK0
Obhe5keGKm+z2G3PIQCEO0j7BUkbioEW8m5azs2KYHQ56UVTD7nbtKARLIzwCrQmOtLc6bbLUKbh
bqEN+tWDxrisuF0PRFr+GMw7yHenjctcYEE5japvxtIevoVKFenGtsbZP4zLqS6KPPsI97n9xtyQ
QLmTyr7A6mIhyumscquMPLmdM8N7nQNfsWvnuFV5voK7hvGnfHKKgksKyDDjbLI8wkas7Klu4gay
AsSSbscJo67BpyybVIKbEfBDKDaCcDqt4607wr+suxAHupj7ohtXsEm1ZeA7RPEHvT2zdBXXgQbQ
StCBl8B0YQIR2fjTVNypVgVnGTBvRX9+osRqdOe0O7A68LArU0dcVSkwxSLR8oHKVNhEICLB20os
XCDfDOalRTx2qCdhHaqU2zTieN3cGYsIv44Q2vE4dFGRGW2sboNq9G8Tb2o2nV0Ud632EcGbIl3X
JUK3yHKLx4wArTG4XGd4yWB+oT11b9RZ/w240XwXLo0HqXCODyS0JFwqXSV3IUqe6kRimo2VI7BT
wBwF+k1UnUz67Nj+vpShdKMGY6VtP8YG9GMrZ5IgDqfeseh7EBHWlZp9e4eE/1R3QfIPlZ4UgZQE
W6sW1XG3GpVFnNm3cEh6Xw8KhzUbc5ay8s+8sAubDdeteVmDrp7dSAt7eCg4WKjSWdYu8IYePygz
2bMOr7q8uC6HisvaKWjlUPieubN3DQimXgeGDHY2Za7NgrUT9mCZe8zMwL/2VRC/FJWu9irPgmyd
YjpirrPBneBmaQXFtGKqxl4xPWg7STZZoNOXEdrVZX6im1ZLpSE7V0H7c8mFkcCLrDG+68I22BTJ
5I5rR3gZO39Fix3TrCO8Q1iR3npukGOLYXXjY+0v1QXYm1KeGeC8VsO4dNvxlG4RA9ajvfQeM6ty
NrOSeDo2xnRjjkps5maMrzU/4AIuih5sWdZ2lx76hiuDfAx9wxpvyKnw1Ney9u39UmTESU3oRBxk
ZgpFv9DWIY/T85YUu7uuIGJEWJybu9Rz8svRTJLHQAOev+YYnbDr8BysFkpdpZiqcPumhpDXOLVA
4MkiTmb9taT6bMBg6MQ6ZPO7YH4ROhIyV/ZaBiQF1hR0QdkFfiEnLOm0ua0pfOLnSkm5X5t+Lpet
B5hQbAkM9QS/wBfTLulb6VwWYF3Ms8WZmls3dfp7eC/dNy5+pooG4hSAcqNa5qgvurrbm4aQbcT+
AmhFo9ap13ZPVL3ngEb80Ni98iknQ8LCkyvf9dqX2dlcq5DUDUklAYPXapaVJplzxj3AriLIZLrl
XIh963JytIjhUnjNtG1MpIIHA6IVOSHVNrc+V5U98Gvj3jMMt/xKW3H5iidDj5XUtPjmvM2GpKCj
Lk4fQ6s3xq0C6a+/FNnsZusldWLvmC41ptnLPPTdzk2mIMTyzzbiG6u0y+wiXxIOq35OvHabU5fj
Q9eBkawn7DVIdFWBk0Ya8mKwX1yVDNB9JL7EydzOL15FNIm5biLjNehk24ZCZUMwKdvMMXfY8RnN
YW46ztcxH2r76gQNnDbS9FKxR2VkpLsGd2XrYqnrKj5yzRbZtpOtsMHhhv4SDToTzlpwEbBeuwFm
9Lo0HPJkYVc74I/E0tGyaC81OJqKOuZKei1V2U56Ocw2P+/yo5EhQY9gfJZLtCiTan/dD274oBWA
yE2FmUe/czuzulNd157sKWKAtbOJwi2yhyZ8NsZuPMLzQYQKKlg/try3+X60IGSep3PYx2tA2ar/
Kok5kv1YIM1m+RDu+pu6rrMXW6us3xgn3kpUQETecSZhM5OD2NLbqRHiaTGNhFMmkSmE29KO69Wc
qCaF7QMMb2XKvn4x58G4xJKKE5XAC5dWyd0ricbEHickfhPmn1hAlPkW886ee06bnXhsonB1f45H
jp2RQMNJ8Sho6zYiLHdi9iUro/nJrRzje+2mPdcYDuMs8sHwglMq3UsQ3Lm8G8NOusQzxXg1IyJL
CetUXl5UlkriZ2uCARi1UAudmxbHvIwEZlPtTt0pN0lBQ9IqgH/WrCY5W/OL3ZutufM696XVbbvC
+oPtzgftXrRSXYSjwDrAKe/oZh+8fe3VU0HsC3ZkbXL+XZKv8nxYPvHcvgqnm0n4GbETFQ4woTUK
GIwLHasies3wBR9figV7jLOw1s0aStlMumh6gct/E9oFG1eIiUpFT4LpAUjOnH0laHuMam6LK083
3ZdpwBoCb7VTAhMukSPIH0DTNSPpiVvFpZ7DUxA4uy3ZOw/GjLLErSlJxJ7TnAjnjzas72ZhJ+0L
vedXpi4TYF04XaeWkBdWg81j3LZOZMkw+NIkyENQbi1M6cLsU/ssCZJpnyziReaglTR8phWuINkF
FFpq/pnSewmWKXLHPgDx4U4E5VTaCuG8Zl237FLUURFeXZDlh0kHa9DXYouDI51XYISgczrZZZhb
mDGRWbpaSFCve3zZvvn9ZF/i9pWDS601PGfRbo2lqmDpinRDNtqDR+0Zd7qtcY+0uFl19141iz02
Td8bOb3WBEA3U5VOuBHiMP5sWvUoQEbapXnQeZhutJkd21qUPwvfUcVX1oB930g7ns69qYVU6GP4
w2/HYsb7N+EwB12TGGeLAua1NhMzBOsX044g0YOVN+6SHblB48irRq8GBuQk0yFtQzk+/J1e11Xn
YUgdSPxh4iYxINIZTdg+tX4n3CftmIZ3mDnZ4pXGphRmLLas2Z2U8fQ4O3753Zvcsrtk2TUF/sV9
8tR5cdn/5IgWeqXpRav2Zp84RkTu2Llmp6nntY+pTon1oQnmOwsUBG4zh0KwaapxvPYHvw/XdRoA
zx64X4+R0fete8mG1M0AU9NhjIIxg99mSMXkkwsU/62pkwEzgyR04g27evD1hPTAY3hOmyFygjo2
r3OTsbHEk02wDZUGlEfaoXnBgakOjlNYLGPkTHjZr1MlPHedzUUFRRhqwVd6Sgf45q2Dcisc8Msx
0ECFF6GZoYNPCiIdSI+T2GG/K8xomOKeSkpuZvtmbG4J17yTIdrzUvoErdwimsU4ZNOc31WhN21E
oJ6dBCLToGp727hOmEUZxgmURThClnNcgpcbO3XkGQBJ/GrMuKjmDX6oZblJWpfbplEuSbB2pn5w
MCMoJ3OXhz0WfxzdGT1UkwVdFXe97CzRITdcFJmEdimuic/BBGBXJ/qx4nw72BSF9GVVhLTnKTzI
rH1a4OA6VF3ioNnM+p8lph/glTJnicl+F+ZXE/fpx2Sc6+chzTb+4g3IeFp3eVAhzY3rbFxUuJqz
sHqMDWvehLUNQa2d5rg4ICKr1doZFLxvLw8UXxIparBOFBNyM/D1cFOVRgoF3dYCJxSXzjAY6kun
d2gRDOyDm8CGjG6E00+jABAbZRgKLStbten0pPFdMbEaNZZXaOUAiyiMqC9YZQJLDQWHB1eHEPTU
kJugj40BmCa2SuEwR50d0xWZ1Hny+nd58793kRfx1t9v4cf0P5OXZv2snv/HS63gTVw9Vy//+q/b
9Pm5nrK3Rd6/f/PvIq9l/YXACEEWLakIBiyq+uNLr/71X5bp/XUSuRG+njBNeI3/vyJv+BflVlLb
JlklGlFOleF/F3kd6y+u2sjhPf6ghyDlnxV5qQtTxP216efUdUBZmq5A58Qe8t+1YKX+ksxZnLUX
VmU3zz4u0OsBz8PvUzAFKzX39SHRU3Oi2MPXLlSqXtLJLB4C7pSIx4PmrqbOE5lGbG3nRe36Amea
U5xBUp/W9D639twAt9iaHoAikldRjUcxR7nip0iIU/0B+qPXY4SySkgwXiaAUc9TYsAn2iTY2kD5
R2aGUUzcYKpA8GzPx6XHVI50rH2ou24coxBnBijGsgMDjPfHBut089CYIVdGU4nmrOikuR/JMnFk
9DXO12S+zwOnrLk/zOMX383Gr7DRydBioXIzTTEVYgmwYTWSdafI1DfJAy5a7c+AxN0zDk3JwTBD
+Vo6iSVXdZbhwcoi3QQ52yquYukxURb1kSlTO+3F9UZ106DAaCfD1kvz7BvvTT6bsTGc9313otEx
QW6yoWr30sZbBPzT4N8202hUOKLC3kyCmXpJWwL4I2DiHsRHPYwNvn9mX7kcX2P3NFPj23nGWO7t
sUqwGZb6RyPT4bwzen+tUDbdB61y80gP1BWbysC3I+OB1/1gD3e4H7vbAa8VbwVQUF/6U5LfkkUt
j1gFkWXSrdxSshx39uTaDYkOyydYHErgH5gq7AgzvDu8JKeRFuE6OarcHJrIosv8uuXlw6gUWXlu
eDXu9X7eq9ckx4wIYqXNRdwuXnBCM7CT6TzAcghAB3Il5AfxUfXwobeXhVavcMkmEiOjf0kla3yM
S1FeND3u5YvhjZuEi6+gJleXP5Wd6pey67xjZ2IcIE6Fk7w0hydTQBtaQVk0t3Rn+s+Fa467nDoV
3bc1XemlqeT94i/TLmgr+4G7HQZzgkQ5Bj7DSzjZpw6BwXhwlSy6bSpIrUdhZy543U5JbXKsugSJ
Y/4Y9lqcj7Iyv2KIWZ6VGdRU23CbQ4/9MamCJjz01SmQSoPB2POq4HZ6qf9IhGQ90ZXf47EF+b9W
GDRlELaPYwUVOaoWKTUwdQh/2aDVxqENFTc43KrI0+NGfNYuqfo5BEm/CtwO8J+H2/M+LPxwy6Ve
nWmDjFwPsyoFfdtVEZkF+QCHdsY6I7OoLGRuxVtQRbH3RKMoL3iQXTOTq31mTsOqDkWIoW0yWbtl
mfszjlxjV2LyvssCKL4gk0lO5wIUcWpbWz8l1YANMaaocjxlZ7LJwFckccHyNsM9DQD1cy/SJSIC
618hyL8U1OnWpJPVXrnaH1YygENdgroiwWeZyV2al+JGuaOxDpOkv0+F1muKScEWBOJ0RlNTcURe
Ztxa6dQfOmHMHrakTn9TWH18bvdDu+kLk4AKp+6BWxd8znY2w0j7LgBtExY4ifpefAOZ6B3Gvm4p
pFhuNLeAQO2yWTZxRoLMyALIiXGXhK/23OojNLimhFHvzsfMt5snjxz7JhbIqYAcp+ostOOUMCaH
Va7BNmGkjeNwNdU/MQLwIcja870kt3F0mAvfTwKYHYH1vJl1FpLJVpBHa6odlLiRmeXK64+jY3U/
Eun129rV0M2XCoWbqVdt4n2nhNFcVaeggS0yhMxZltuFTO1qtsD0lGR7N0k3OjeeXUPFHQwLOLxP
0XOSdnbXS4d7EnwLGyismFLscLEsT6cp/EZunSwLFm4PvpdkkVQufhVhDIB7nvrqEbiwohNnGQnP
g8R5tKrB2c8jxb6O3mzSAVUwXzdeWZzn3Zw/TN1CkapRcloNNM2vGq27y0QDLoks31ju/bifxr2s
UD/WBKxrGp5hRJv1sRqFdUX6IjuMvsLYce6b2wZY52aIc8whk9i97u3YvbIX4lT4u6PRrDNeEMRZ
eqb8Dali6AQov6GMUm4Tq74zxosMe6yFt87NDQxvVosX1VAhMYDLfqMzhNRT3ty1pKAvpwSk7Q9Z
okBZwfpNoxJ6SnKVzNTntj2XsRZgQBwyPcvxKFUf/FAu1HZJYvW8q2YWG9VtSihDEX41rP/F3pks
yY1kWfaLkAIoAAWwNRhs9Ml8pHMDoU9QDIp5/vo6xpTKzk6RWtS6exsRDEbQzVSf3nfuvZN/rqza
eGS72P1yDA5hDe2n0Tr9oNuMVeq8tkTd3dpqSncsXAlDn3nxb3Tm4Q5N8u+ZtLYlRL2m8r5yFMdr
S0o4hR5oI9ayvvSGP/JlC0g6pXcue6UhPNm1YurPrltbf6jlGB79up1PqeH5XL8UYttTQLX42HAa
2smqn5prRmntZfldxVeDkTLlBZ0vseBjWIx3cVPxZ8Z2jp6hldab0HKTETbD8tqNa1flzqfPZW+1
Xfo4uf0HMKtLyLsttwTvEj08++9NYZln7c7cuLn95theG+XEX9/Sqv7dFvLLnscL3IS+LJlrsc51
xX6tLEVqbzpHY+/Tj7lcs6lbMuo754aug/rZbIcvrV1316/Osalgl6tEcmeqY4Kgv/f80nrQBk8b
kuypVstJxNksxTruiYH1OE85EH0cseidnkkUXq3Z6qAvBnZvII3ror9NaxxG/pjVZ0iP+KmulmpX
I49+JIsbb+IRlc8M0Hos18vuJt08IVGtYSen4oGIwuqhMzn3YEyaS2s3eLRFfoUVpKpfoPvdjTcG
CShQ+QJUTgng9Zz9GWIo+Qrk9h34weMn6FzD3pqYh4zGXi2cY9W34iazqhhHW0FMu0q5+xU7hmSl
9r2S9XA7eh5BrktJe00cT2aUuVq9kHlTnZeZlmfL7av8uKJlf+jKM25X/nhelCmNbb6komNxZNB7
sabFfZDSP1qtPeUsfKQ3Y0HNUtMTO+OMVK/GwlyKsLVmum/4P7cjEXQvMcPBvlxG+3PhF24qEDoy
0asSOKtNnvjatOU28c3uMU7TZbd2qgCxXYiznwJEHMo+3fW2n0zzT80CkKejcl7rAu4uzlozB1aL
WUIaLA9pmsMxuyUPXj0EmRB7vdKysVkyjHoRsdrIz+5YLBuVLUSwuIE37samyv6kXWPQ39DrXxx0
sRly+eojrpb4mAJVUE8EoEZnrJ8tZAtrQL2NAWNC21qQPU4m2pfZZNU7zF6MxLiSkk+CJynDaxKa
kwheWvi0O3RFIqqLRJj3TcKggYS5/ijGGUJ1qR2mSaeX7qUErqEfEr6o3Zay9u/JqOfLX4k1PRK7
XmxlxqYIyNDZC7IYHggdG+ydIJHwiN8uP/mrQWQ3t2f6OJgsnRBl64uv+3oJR0eAOpQjCR+mntLb
vtIvVdutT6r1/QvEnHqzSc58hDBddgkFZZod63RQ1nxToEzfG+PMgJjb0y2FrMXzUiw9NnLFCsW3
v4a+vszGgPLd2u+FjY3Dn2wnMq69jlVCcRlH3kNd2EEETdnw6bL755ojBLlk+lW2NWBnbTjHnpxY
ysV7xZ/cmvuhOfPbbwZft2G2dNlxLn1qEE1tvfl15j1Z86jDhI6o55zjnPySLo9md53DblY3fdxT
/CYs3viyCUm4p0+WHcK5dIS5tZPaO2YGq7iqjp873ltsxOOef2T1zHw7c9jtbDLQKQehZEmPRNvv
WPq+Zb4PPJ2w0WOp2O8oRK83MWVM58VL7WhSSKVWn03zZi5bvi8DeZMVUgxuRFGbw8ECkdrXonEp
JKnL7j7XbClNK01sentZlitV+3RKyursLDMfdfIv7F2rM38D8UrKY6l+bAaTV3dNuO+smb4BVuDn
fCbUZaBgYpuN1ML6adFtmXLXzz5b3SOmCcKjZxM+sHZ4HUGvcWgPBfzVVktFg2vDbvEk0bSJ5W70
kfO+3hVFz7mnYuvsJirZ+tdVSEzX+WQqwd6Xmb+jtDUUaUspxgRJxeRmBs+1Zf6wH+j1RtJOv8tJ
o//V0MfS0cWijeOUumo+jwhr99AcXshToRiiDvLXBLEiiRyYJCAaPWa5ed9CERwF0xFYP9njuhLI
/CJ3VIRTArC1EMwrdF/N27nqqncx2Bw6iTcwv+SsGnn4rAHJX/QJR0Nl07pXoniRcj43crv0g3lw
iHw72BTFHP2G6zNfLEmLWRU8SMfP/8iS7+hi3rGbyE8ouOUvlj36J50m6GUnhilqWlntG9Nn1jD7
rv21VCpoYdM6DgKfqYFiZqoz6Najm5K9Z64vU8yxsKUCgxK2oq/MremNvhcCQRgscZNCSZbGeT1t
/KSq4l0yt7a76UsYwk2W5yWATMuzpvKRMm17yGvQS9G+I1nHN47dX6GSFHQ2xMaQkQU2ErifzMah
qL32xUEGom9iXIpbZjwzTMnav+EdIx4kz83ihuKd7BUO29i7qjD+LCvAcbLk8Y5IesFDGDEZHb7d
LjqX+WbuqBdfXZ3scyuN9y6JJnerA09NxVHQfvT+zBQWd97J9zv31gfherdiPdy5Csxw8WP9u+p7
hXE29WjVqItBhH7luF9UjJdb+gq4JRrFCzslx2pv1zMdaD1FMw+09mbMdFj/7uAomj3bGeqP8nll
J4TWcslUnb8SuzRRCpxyc2edDO7EADYdG+j2MFDrla9IJT8ofDjzoV1U+phagfHFg2xsgSuL7uLk
AdfooBub1cLsL0gAM2eFWqsRLtOgnpcLcRSPeaWTqKfy8Dbg//jYrXJ09uvsK5sxoglOgi7ez2Fd
ja1rtPM7HxfnMBR0p61eI55oCnHPrmRdUA/KuLDUCOeuUcS9j8DvNxULNWdn2ysBNVMZP0q9GEib
Bpn9CBTZfUXU3FksunjIITFh5SVHKarvvmB1tuGyeO2wS7EgmSaWLdc3J1W67SElv+KbBgW1U3TG
LajLerqUqSsjsVrE3xQxvaqjuXS0iXXTB8oKbSM0NCZcB8y6EIIidHLK0am3oyMvppl2axr5+jAP
wZvV1Cqkq/PZFqX7aKe2dTebQXxnUhh31LyXbilj4z25JGyRN30/+nvWNRQTQJEcZhpBTxWfZWvL
spwGZNSrqCV9jrIUAekervRwPFZrLt4S7Q6PpX3FA1Zus60pkipi3SvfEWW7FwsOAFQxsQwOVsvk
mimTYdxIq8SyyQc7ilvyt3ic9N09iVOSrjOmQpB1CMp2Wkn1a/NMvqnWyLYz67LDFfz6WNkv8Uxo
xHWIe18Kb/rtospS2kLGXpcV7rZD9z8LoP5wTmh77nkvjxtQfMD+pAVOywHvrTX/Gamo29qF7a7b
QcUaMNKq3ox89A+uouw6i53i0V5448Av63w3TJri8J658pXDSPLycuRpNo3ivp4WDpLKAemoa+gS
16mf7GKRQdjztNnmJngHR5G/fi2K6s2N6+rqHriDTODMoT1N+a66QJDknEYBgMEQdEcQanuXl5b7
4nBdkPVQkp6Rgd9QFe4yPUKsHOEbi2hKR/vGvW54aHBQkUMRzc0q63o7u2W+dXwNYdXEfgQB1p9a
xy6PS7L0l3Eid6sb4yLMqoGWpwTjd9JVxSUpiSjyxvkq0bxzPNz4bSAeGlVRTVunVKt4jIAdEHI0
X5sX0JWyczqwL+Jo5CktTONu0Zl78hl3zhUgIvedZj/BcB1mmd/u/VoN186cZT/yc3X58MsEURy8
NWFvPT0uqlv4IX2kMgszZZ55P1WbtbPUH+rtZ2oaY48WPs/6WktltWHczsO+iyUm6i73o7Ys5wNm
H7DOMquSO7gNMSEuaDcqmEpuDUiOneSdwXRAG8OmcDrzWNpxynXnZvZRTFRn9RRuRNrq/qgM0wEQ
6vw4zkb5aFQ97SdGwVaOn+ORaW14bds4eOSdn/6SIk4OS5UVh3mpvR+b4ipv4xBPc7Gypc/349Ty
/QXLS3dwKHG/GYRRPI+LNj+0NxW/TAbIUym1/hR8xW5LL1Zbp3KDbVvOmQ7bdZHf1IfK7UiJbx5W
yghwfwQYJbl/5fUeN1uI5yGov5yMXfnGqk1/V7RTuaNDsX9sGEv4nHbC/tUOcfVqVUUGbgInBWHX
7BqD7Oyoo2juFqhKvPnLrB4tc22P2uzqIzm9+jZP8uXsMS99BbBdv/LZ4R61vfEoEg4gNdrtQ9sJ
fbtMIBCbicclCFsTv1gYauZoKDzQFVd0wqUFUi1fMrUM4CbP24qRM5zjzfhW9loc2bKreznM4sGH
DXjpJ8uJ3Kx4hWJOT11ZmUeKaPSdx5LqVBl+HoOAsIcP67n3kx0FnxiQ8IIfC6nkjYE0uaN0FGfd
9d7PltG9oTFa/oqnTu0dwy63XlmnkYHL6ky1SbAL0KZCKscB1VdzqMOJqk6xKeldvF1SjRWXTLY7
VXfDXlpOeet1BdVtBmumxJb5rZPSs5hjwHzymjx5KbKZLg0ob5w6JQVqvS8Q6e347Jil3PuBwZOp
tZp1S+KFJpZpMc/AsezVugy4uJgneiTHjFbVIrdBDquzRTIGi+ocXLhzvrvGbRCa0BzhE5r7Gvg+
CuIl3zHFfg5JfDMKbz9xfVhmiyGrksuLQduXRnblFefG7c4dPEoY44puwsmb8G7G1khXj+GNRZT7
qRupwKKNmvv9/qpiH+fYy27j2Ytf2fYx/LWcOx9lUmTfI01+kT2Nw2eeB+2ZuXX5zr3W2aEkmLhU
jPE2p/ryxdKVflQUunDas/qk7zdvZn5Hn6xUi9poA4jA9R6LfqABs2jG6sHPjXjf1klxmlsrjoAl
1S7gkoqkVbMtz4Nhl1XN8ls0+aE1G+doipgQAn8KuLxz2m/4IAxYEAybTzP6uW/a3QdrVDT01M8j
id34WebjHAllyL0d0LXmGZq2wXQpb0VbUqbW2O0lmGvqyEUuojImClm008eSZPOpYZNL3lFSHg2V
vZP89jYPFmPw0rA7Je8WxPqGt/5V8h345krzuTcMIG7V3CMKxXvablXYd8JDo9TcConzh0LLp7Tx
2Hlfi20pMEWPNkeexQvBq5MeireuSKmvVfUPwu78g9mK8j8z/iaKhCbTJgiOTWMMu043dMJjsg5e
87TLz7z35JsQzXDqV6obVZeO94HsPH5xQ8WxCZB8WksSMcQo/F8yqMrnZZLwt87o/Fh5k9znlv2r
oD8OJYnRKLOIUtSieTXz9hE+aziknbNsO2jlo5+2Rth4yXpoAiBbuyxqVEHnijbJ+gbVMj94AfTc
BtHf2llTll9NLOo+AGMIk8IdIkkxztbg9P+qjGKMiqzxnrWegk+5jOlOpAVKxpQsqJ20VCVbi8Xh
j2cypUxe1n2PQ0InvZ/VO7uH8xolLVEmh+dvAA/UREY3yGzmuaFs9KECo/lB4a93VbJ8O5Ri7bxx
yDY+aupuhikNraoqHrtyonqYi3xHFwD13DY5qALlWOe/QGGq2xxHOwv4hpdZ+lXF6QEM8Fu27ktf
DtTJz4a9TVveUBMfVWAm8PFpxGAhWXRB0wLDRL4cdkFNvyN3raaduyq++LCJiOZoYnXWRu4NG7wv
HxJ1JgmWIFANH01UUWjw3igrdISJEL7Zj+vPOAMhLGhSuhTA78dEV/MX1yJ7Opb85ZmgLvfo+SnW
AxhnTR+l4t0W13J4kTqdUTIm8SQs1zlOiUFpyOL7G4gAa7dmtE7jR5k+s0LXl6oO3t20YesvVtn/
rlzH7ABU7ZtauR/2kFifummnDhZDZTzQtfxtNuOnjjv5G6KIuBkr9qCTNZpJOAZ59mjUdhPyqkov
HFTj1hrH+hW53z1yZqgtI7K+MAggF1jj9LvEOnBurKB54Wft7otuIGsRxZlObWiuvpftG2hcW8BI
qfyP3flyRzeG3HOsuqcV1HZbCCvd1yxVHiQ5b6/TJJCTKOobN7oAr+I0T+djeu3Z8kevvCrflckb
gtKqJTcQDCevt7+s1aD5rrSat5Ju2bBIY05Jaq0hsnm/8ibajaU7H+gbXe54G7K9JWHhlNfyEHQJ
VotMrpcks3wap4x525tVG9rO8qadJXgYEIj3fokhxF2K8cGIB38fmF65WwOciVddJo1KadF4lS1z
VLlNdkQU+O5rL3ny+K1v1w70zhwxg6p+PpR9X/E6gV2hQ0VkTzY3fmS0wxuyn7W11/6WmLMk2xJa
FaAPziErvryKksEwbxs9onWurvPEnoQyP2H609k3G+Oi+FztHKsxTkTj2xhYW5cUT46p5ibryQVw
2iEyagTmpmE6aZPlJbHdrUzMV9x/X+kkMRfkKBO6XxEPuuDJAul4RtJufsVwSVFgW12UjLW+0YRP
/NEj4XJ6id8MHKa17OOPdnB5GtK3nd3wxPdf6WHAU1c0wTZL/O5QMvaEhjfoDTI1peJdPSP58Z37
qmkC3UnNAzUp27dxmmU0xMnvoe/vAmu8Nno74xZUadwYceMyLmgLgQ8ymScGxUpr7PDoV+yh4G5Z
4Xgj5XS586sZse6QrQ/qU7hRh1GUCnkIOGUCQa8XZU/tjZi7ibrFqbfxK6rpZ3WGaZ+m/pc5TDmB
hvRrjraBDk5D4QN2lzLCJ9DcJT32F5O4yhO2unrb8FMPLCxV7gq8rf0M7cdUw/oE0ps/TCxa+cav
aqGWN03MUJYwixswGP+5MZjdDXre540o4iqsHDN7xMhYnXpydF5SjpmTBUf2QSZXdm9NHhIfQ9YT
wz87G1YsEG3lzTjPyS5eTJWFCIkDvDTLCgrrpr2RO+7JMRzzpON23TbwY/gYByhJqdaN1aE81QjV
IZEbb4ToLtugpmjYvBpLbFrXJBakZdkxBjvvZbrqh07j0sTW1/0uaFc/ZbarL0oA6MkOi6cleGGq
q0PFVvBFG39dPueSaUZXDM5pDh9g24h4pdmlJ4Vb45W0d3s7LcvVrQ7OiWVtsibuD5jtr7a2TWBA
mHF3NvGx4+07eNxdEcjpgiODnYJH2dzLgLedjYPZFN8YC/vbPpVHba0XbbLE6M3mt9vW5UGLCZA3
67JQW4zGYVci7LeZF7/TomWeafQoj1KW8oSHbu917sE3y4oqzezo9kWUOqONu7W15B0XGoIkwfmv
TVPycClNpqON7ee03lGg/M3wLfaZH+f2hijOGKYhtZkDjPF7waOG7VDP87b9axiaQd/ajZTcMeba
OBhU/nqKpIu9yOURvq/npfte2lT9wWDRPC92MOKA1+pjMLK1xFtdSFbWnJLcvV1B5AAmds/XWPni
cf0Y/3qYCIPsT1Oad7djwcc55h0XzViM8EzO9+1SB5vBoGJ2Qy8eI7Rn1l+8pWGK087iTWw0NcUT
1cxcRFN4JtBlhoIPiJ9/BIbGqyIs037jA95AWjjreYK7/CQVy70p+tairGZMPv0qw8GiS9xQYfHX
kVU3qXVbrnaDATi4JuwM6nbMyuJAZQse/d6sb9uGch8a1o01EpAXm/Kv2augAHHPw8c656a3RowT
4lMaRryz4c1PYh30Sc7G9JRdDWN0jtPgbee2+IOnIX2c8eTQ0JtmdbLD286+viNNHQgQSzkF7453
0lcn2vLXlEbyk7urZBHQT2E5xgEbEGTvsstwj4Z1kuz7mGrYYFmjIY+DozGS8FuYjTzVTokkMJbd
3sco1W7qTrOFnp9AqScGCKF/+38Ncmw4zP2gr7ZsBMLfk5fm7I/s5EwMgnMwfKyttl+QIkDCj0HF
ZN7Hu1m3I2+ONf8z1nUf1aWTvc/DinEsnUdkoTh79k2nO/vwJZj8xuZiVGn+q5ayOFglvn7HrPIN
rDgHdVrXvM1JDBxv8P1USCx25gHs2tMQzrGhLmNPTDO8YkMbt3A9P8xXGQMRdOzC7Aqsfx1V+QKH
N340vBbvyoZNStL76I6tUriOcrvwUkQGGm7CICkpDm3iNn7MdE5r+HVa6qZmpgXeKb4yYbyuJGMc
U3O8QhjmerCDtb5TRZfLw//znB5JaFi9THJS/uc8ls13mpF08O+o3v/5Zf9N63n/cE2XpPa/OczC
/1cki2VB6wniUNAbGTj/hqXQ53HNXXGsfxCoR/qz49ET+H9FstjBP/h8XFuffJtoLbLw/jeRLI73
n7CeMOHb6RASKEgehYfXv/9v2T1qXrgfyfa/85hILmbZWtuVT/6333jZsV6xEGgvdvZWM9Q3GFSX
LxUo5k6dIzrB3+9W7qfTambxMRM5VpheDfI4L6L8ncUuMBQ36tlYizp0qHG/DMJODqMnvwpDXjqP
eGAwajx4aXAu4noCPeA+W635biwa88ZtFjdM+1q+4QFYN8tEGbhe1yevBbBvRHwwNH3DYOCnTmSI
GrgXT4GrDiZDMl4sgxpwSsmXCZ+hX5XkxHgiWgRUOgapDdIwOQ7SehfpsA3Ws4PYLYIf8tuzG19j
Skv9IN+XJUYRSEuutSqMG2qI03Y7DJyq2asuL0RSf3aOVqc6W6qjLNrHOq54/QHlVhgIQi9bgc2x
NKhavrNbHN6FKlAB4V0Oa92797j16g9sZ+rYAWXwWkwZfmvFg4b+8W7iD7ozHoVc9BGBm3J2s9I7
fxnZN6mV+VGVBri+35w11t5jnk7Abmb8RPBKcNe29MUWqGMPXZGgI5pYsTktuF985ZlnKXMS3POl
NsUmSFqbLD6yYHvRuTvVY4lIFB/Njdd64m11Eo9pQM7+ocn79nFphHvrGDwbXArZj1MeQGm6vfFd
C1E/ugRocE/jR2NbUVoHFijdxTXc9DapWP7k4upTsgbLfxo8x4zDMmj925W8hSe7tZc/+PAoNPdG
wlyUlM+Fk9v7ZRwwoilnX7ZFHbme4CA0rrkQXi7qKB/x2Gwa067vbUshwdiW2T3FcZvtUCjVMVBE
q2ZSLWcsTP2T15Ws4CoZ8wwnx3EU2sdNrjo0LBaYlpf2ENLS7b/UQN/pZqnXlEdQziZQ5elNHgTl
3oR7YXnV0kjqAOhu5nHuvpJqBvTuJxU1acpWJlE0BbUZAiGhGi5jQMcIG7BuxALfewfENvOQOE3A
B3jG8IY0fqhNR36lGtNiVHjeesadPx3mxGmNTZrb2X0Z08rsGut+9t2e475moJaxqHZYMuczLdz8
wHxrwryE72CPvo9FtB3gruKieQeend5XM1WHmHBp4p7nKV0j8mjXA7YEgdWZOvllNNM9cCjJHpYz
xmfsiy411p2eHipz9XedI9EQnWl4hUgbdkvqag+3gVOfS4MY4ahYCYnbDCsxo2Nq56ExmxbQ66JO
psiCd6ulXLnSAHlkXdQhcRz5i6SYMrJrK/lZZhgeFKL0zHxYc6cv2sZRTvLIXHf1e+p6+uSlQO7U
crs7JN18m1KdHpaK6BcjmSSPoWbqt7EkeCfG1UJS3Jx81Cgp91PK+rMXU5pu47irT1PDmm+QPf8e
35suGvhhZxb2Qz/l2BuLuNh3kJkHUQp7nybyHZ1W7BeywJ8ao2fns5juh7c2SzTM7GpiviZbP7ZU
lFpS7oJEsdfT7eL9ZDOOVkNPOLltaEiMQTjCU7grq3q2Wy/1UF0k30kbgYtIqWYirciVzb4Ea940
fqAPmK+WkE54l2HYNeITz6vWCeM+ST/jSZrbahmSbaMESwULif0hHn0ERGlW54mtzlmu8B7UstoH
BiP+oywlMiyMacarsB/Ppm49G0fINJ29ordPCg7xCYRBRF6SB86mrv0pBM8KIgLe0sc+T+p7L16b
iGXzCmu9/PRN8Dv1Zx2jCa/9rwwoEf9VrP0wzufuUWn4tc7V/Z3NzjYJZd7yU10XvrgNw/dTb+fr
obcT97c0RLzlNFgvhAukfzIPZHyNzXwftPF4ndsxrC7msDIqTvULvF68Mbu4eB9z4BvwrskJDSdF
phGl+QzBsh7XRpTHOQnK7RIo672LSXBlb48WIef47K9I/KvhOS9GTF4G7ZPWtBkqYpc2PD/YPmcu
PlraFVFTGrT2WkNbeka+rzxtPxDOyTPKQ8PJsVhgJVWaLPoN6mF7Q5LTQlCOzUczbbkuszRuolmt
y4Wr8EdZgyoj5CnjlNhmcfBrLgdZauMSDK69gxYjQghr39hGDuDhvd2Y/UOyriz9RkOkFzxOACoZ
ZMeO922ztwzyYzj0kvYTun/9BC/wD9XI6h8Xu/NH5TVrboWa9Adt3tt5jLlHhGjyYqac8glSvR8h
GOp7kQzpEXLJ3mfVJI+rDb/qN41128rmx5xSkpWKlgget57OE55aEk6CP8SXsHEd499m2joX1ghl
KGRrvBN2QIgQnA0xPqkhHlF/K+KELEZ4iUC9UZN7xbOrYjsEmIdpc3Z5tnnz8+Ah+gNsNwc5VrfG
oLt9Ma/2Hju3Oq4aA7twOvbEo0z5YHa12K6ubRyJQ1k4phtOf4aCrWOV9Y3jdAaLZxMdUvF6uGAx
9M7C8qeov76JejS40PWvnAGvxgg7V8aXqcFWXfveLTm4alsAcChoggXGpCgy4gycZoigbZ0tGSfW
FKrRyA4KeeLRNRoAeLzqsLW+VsWLYv7pt2Pddf9/2LYp3iKL83+etN+HsvyP4MN//pL/Dj6U/yA8
3Zc+LRB0I10zDP/piSH40BU+460DbeVjjfmXJUYE2GgoDw6o2/jn3/uXJUZY/7jGoNPdSP+Cz4D+
vxqyLfdvAua/W2KkTd0QTVk+gzYsr/yPIE6rrt1xIYr8SFQc92GcoxrTrcTd2KuOvDF0oBSrc7au
f0xxRbYKSHC5gXNKT9NgtpL8dw2GVObaxBidkXhCbGLXaDJ4ZP4s5oohJpddFhyrOJ6HnXe9+JYW
2pZNEwt2dA0re9TU56hD0ZKN6NMtqDeNuyz6kdQrcFhtMtmw8km43dYhKMOJPtE8vHYQqsNoWeaz
17Al32Bf7fKd0Hk+HQDa8Memo+FtKr7X9mkqYENDgUPvw07w/FQgL2oH4ARPbphTtp5pWAzeiQJj
/0v48RMHKJE7leSxTwRhjLSYrMFwoHRnveSerF4aRji5MSfPOZXtjDQ9+gbXfUIYz4CFm7+0FW61
6qhXfjv9Fdvt8zBbIIQloQdmJCsNzkkDXGw/GFPpeHubD0rDW3wex4s9JgM+dOK3EcqSpE0fcNTh
ackDA/yCvvTRO9eAQDCTXGI/chI6ucEHB5psizSvnhoMt3es1fVW221xsH3EmfHKtrbkirGvJb3Z
qJZvu/K7HXuR9RephcRABkUVElEgwzmPWzBFi4yeqTrN44pi5zUZaB0T43busxc/cd5bA0XAVA9Q
yneidcZTplkWDJ2bHVkqetE8e9U+X0QW8ePKto0NEh9acZNv46n+9Ifa3Jsx/lkCJ+9NMs0vcybs
+1S4C5dhQ19U2w1Mf3qtQP9NfcFIPm3ymuKv2poYglMP4ow+gI4MFbBmWywR/X/74RqplKosPhGH
/b0U1YhMaSWbAgtDKLqZ5MhMV2xq3SyqMX5ssXw9EqsOkWzw5FPTcVLDZ7JUrI/i8n1O1c6kBWcX
jJi4k37SL/FUVodYqRTRx3xcEEJ3VlucYmSpex/qdtdraTCQN1XY5MiWt93sUUvp2mrLld++2PTT
7eYE/LXQQvwum5xIFBL4JjbSzkGBSTEId+Vn1ZDtRO+kt0+72N7nAZ/xxuaqcI2lu6sm39qJTvLn
KYLagsMKqtF+GuPyceA230MIN0c+RJEBjc+vX/G2iNqI2I1XzAz+XdHUXCFA1UwVpDIG7RTf8bpe
djNz303cBTc5q/0IRfu6KWCDvrfyjKTRvir9vY7njFfOFBBXIRNscPVwbtgZRtKjYjW0Uj7KPFdt
LGsioLabWBHnsa382CEgYhAPdJQHIT4K66bxgu9Szxbv4RYEL4uJMAnA0tiLpIfA9b4tRvJrxt1h
mIZPyb/4hOH+lJNnddXggwPZB8KFkWExk6ydu2nrYGHF25RRVmXPTDbVqeyn54YyX6Lj/AirAS2R
GJT4TPRZ/NQSdrCSjdTdO8bg3VrszG/HzoWCcYlMukZ9LUP9CVnf3ae0Mf50hvXiwoy+NR7pQClB
Ygye+NatFYAkFsaM+Qw2npfDdQojqy8wA/kC/dFt2Hm9xIZG5xQ5xjwgo26zKIeMJ3fEpjIQP+HH
2NpwtnY2+7Pit1El9U3ZkbG16qWs9l3ql2ITYyY45PxcwvTvIdq0/TV1NHCWA8ewHXKuh1pZnLEx
TSI1oqxNNA7mpGPpyAe/kaZ1Q8aQf9OQZ/HqL0YL7OAs5S/uq0TtW1szgGvw1yQvpv8i78yW20a2
LPor/QPowDy8chRJEZosy/YLQpYszPOMr+8F3RtRJIwgw67Hjnp0VaUTTCQyz9l7bVzKVZDtRI1O
9BIdtT/yAiqeYVG5+l4tSivadL7b0hgIyFQMU06nDZ2ZV5V7fIW2NZQegR4FizIXgZnUaeM9EBax
8zLJWkkcVCAMoLSjXCA2HCEdXuOy2JtQAxawCUhe9ruvHL6ovlPB1UrscQimMN74xcJVS5XCevBa
4R9eUl30aIrjy6gwFjgCHMQg/WEVqGMWViXyvjaAhnLOmJWX36BZ8kreOQ2irEOf+DVvVdp3CNac
HzHcPoM2EpIF24ONONzUUH/irdP3lbLThaJAv6KyL37pAoO7S+ql9Rc5SdiwXdcTRDuKu/q9G+ut
C7kVEmHRibm0gcfhHWQU3Fh+nDfDU6MvpiuzQDJeGSRf4aFLuRgiAga2tZK7UKF876f5UyjEvbsV
Fah99xYHiOKQiQix9pZS8mmUK652K8esBzYBl9uTTewloNoE7d13aajNX4MUacYeqAg8DlkKVWEV
B2mGWEl0kZ77XYl5psAHubPwV7crgoP5vOA4VYpu26IrRpWdWFm3LlWHTlBCmyDGXUd2Alsj111U
+0H4oqV6+kIutFcARwsSf+kFyni57IXRLZMI7AKNFxuUyRFor0Aj0hYIASve0vOqU9vhxoCILE2F
goqYgnVP0FOfh4H26MFoCuOOEpiDmCBE8nugZkZFjcpnU237gXr3Nm4FWeD0LWfaMgrAzK/ljgIT
X2JaEhgbdMVhW62whRpeEaiLIVRENqOyE9UbEld7nGeQFYZlnvWEI5GNo37FhNQ/6Z1a/pI7P6Bi
FxXU/GJX5Dpp5rhDV+wTKjL+jss1LyXtNVpCWXLrFLBQDlEFfi5axBnFoZXXRXwU2Nar+GdLGqr5
GAO23PCGUALjD93s0Iu59QW2nwIz0uAehOZAU8J1VFUuNjd6aLTwe81QDrpb9PlthkP/vqqc2ueK
ADtxCcQY1XcUlq1dI9qFP+u6YrMrAMwoLyAKtYPH1SK9Q2CGjrsyItg+fV7QTAqyiG54lpcqG1qp
d986qSu7Q4rWIoP/rCe2jKcLcx9qvCfU07p6iKNYhCnEx6/5TroK/VlFQCxm0mDehGIz1Guphib5
rOa8aNAHczFYI/YNrbHrwC6NBos05UXL/eqhjBHFs+jSVy81GgnDs6NQaciImjjwUjZ0lRGcHzJV
NRraGtq478VR+y0bRHYrEDZ1RCfeTw++7DQh59cRfhxJIwiZj59qbDJFAP9YUyPjrFhTYGS5h0K2
MDiS0X36ZCv3YptaG7ohFFCoFJTKmqt59rPlCRWA8VBq3MeljloLMzbXSMx4vbWBVkUB4pPtjAtH
1BcSemP14AMpq7dVpLMrt6aRk99gsoz4HIy8aKJxrCdg501B0WwkShPhB13a/yRNi12hIcKGhLKC
8ZI8wVWu7gAlJcKm6LVatJMALT8+do9zb+GPjonAaZVv5ifrml0B5aP8ycDGx2086YUx1AeIxyM/
7JOYHUpWmNOVG0nagiSUTylMRY1N0cCmlMZOW+zJie/lr5T8W2MnlposP1hUyfiMOEPx3sqZsQoC
WXdve/DD+R7nmiI/Sm6aHY0BofUm/8SBi0ns/RLiQYZPPVTs8qLWQFQLuT3n+xrqWbhqExfrhY+W
Ccw4Fx+OmaTCtz9RQUEit3RDz1DcNV70GleC9aAFFjadoTIyHUmW4+xFlWizx2yQy3xXtGztK3Sv
iBqTTxY6eTm4VH1E/BrbUlex2lDDNfgzqKRUELmbCn4QbxFIaweO58qgOoauoxrZ7AZqenOLY02r
91bf82s0SU/L2qR7FW/pfubxJv7kvfuf7Hd4wsqPYFBC89kFhAzni0uhf4v9VezaheYO4rvLN0Re
hZFFIV/QIijz3mCG/dGFD/mBpRNchQK8E/9SibMAoCDdmm3ShiWOLooS6SozegpweCeo+ZsjB8Or
iQEkIS3g3A24JwFKBFFsVwU4lV/xeJYDJ8zRtlfGfnsXfII2YArzJa2xfNfb5hPGkRSCmeyNT0hH
/QnsUP1czdf5J8jDcgNE3RhB0Q7pn7CP4hP84XxCQGKn6XFiQAYJPiEhxBABDNErVR++GSNHpAUo
4o1kEZxN/XdtpI1on+CRuBohJF5LlbqNRzSJP1JK6k9giVNnHPUxsgIygXDp7rgQfTcVrd5y3/Ze
0aUPoE8+MSgu5zgf6jcbFiifEZWS9Ep8BygegMoAA1xZBDIFtVVqFL6CPHIErkif8JWyDQGxaEaT
PuH60ncGt9nhEHxCW1SzdgACIODeO/6oVzDwfgdoiRe6SfcVZV6w5kMnLmCraJvc76Xb9hMYM1Lo
xCVPC5CMNzJleB4jXsbIQM04I3XGGukOtHpGGI1D4e+xLcEf4JfVdXWlfqJrotwBY4Pw1vKekqFp
DPxcg+HQDB/ZNzX5mIbteFWp81UI4OOYggMq55OaI30SdGTFEbm25K6MPNPD8M1fQ8DeZXL2HxCj
DynQq0TiLWiHhjXVNCkTaquoveOgn2Zr8nkAWCifbJ9cyvgsqlbqJxvaTfLd8EkCKjijZBuO+1wY
ZWzE5Ua2vGLYZyM+CGILJKExFMa6jQRT+2VlZf8dNOKgPCFz74y9D76BrRCKjbTVYN0R14frxXwH
NUDieVWk+kcn9bW6blRAeJHnNUdB04MjhZaUhl9zo6im8FpD2w92jRJKN3FQscVzJN0FZlnfYJnW
sD2I2TKVnWyfs/yWembh7AtZXZiAw+HNkXBNp3CMufJWdYJDxsTERyeBZxxxCS0NDq06QDKDvsQ6
KzjNtan46BauQdQ8mmDuQty0gkH3vgErLcEGcpIaQLltLTnPjLWqCwetjatjoUQtpUZotpnO/8Vt
RUJbfVE7VPQDN34XmisUGOG6pij4UmVi9AXqMzjjNHGDLd+PFHFYH+5AIjkWd6GwWvrUZDxsGLnl
Hqy277pN3Qvmnav6xY8876udiP6dIiYJevhdovKXCyKK3VBHYYbUCMyWYUgiJ+iORAL+U28pV4ko
3liuWQtbesRhsjQBs+PSb6CLKCWYYfhT9R4GNy4Dt+3ynZcEcrWQ4z5Od4PYZhQ6MamDjq+6fl/S
m7lnC2te43i8ko9hT+so9Iu1HGflHiF2Xe0QURydQn3NuhR0OgyZYKkW3lvnmNljmWIpH+kRxUOj
DNpjhZLrgfSYql10bty/oUbRAVk1L7JTfatrfGaOHusr+mCRvyzVCGMkt519CKAUf0FO7RkXnYK2
T3QfuPeYObHDfX9rmkb3rMaiug9YLi+W1qjExSBtENBuDS6dyhixZ977O6OKA0jUTTccBrSMqLA4
hynLEjUS8iA012CXwfIvqrHXxtc3X4keB37NU6hWgLySFonmx2tDS7OVIHg5J7vAPNCzkndIpa21
1YiAmoGc1l8tn913oXg9qDJPyN+Jycm2CGuiXzSg5JcYCMNa8kItXFtsbA9F59R7WYckK0VmecRu
bb7oWnvT1k7zaECrXAVyQjCm+hPaTPHkSwFUf+wZKTUo9BqRhEg4tdRyVcSmcJPFBvQqlov6TY4q
gRuVO7yHtZ6t2LqxgQKLhH+VEGDxs9daLh0qjY+jWLPPLkqjIbFAbzA16aKIca4pkUPWfo07Oaak
uIcSnd+VVv0s8IsBwYeM66+HMMmbJf6N/CFRxC9ZhGpsAQ1a+UY7pj/GALb3nS8ae94gaQHliht+
iD5wU9UBF6BKJ5pgwfdNqFZ1IBblzh/0h7owqKi1rfGqZWay5raurINB8G1PVBRK/DBqyQPhXGh6
rfJT8LBwSFDF2AabTAUE0X2Ropzttgx7bxNC2Qs2JSfHXhNr2LNN+y7knkOUqgyblxJOtwAPVO9A
7xfrChHzSsPgbOuOjx+EQxlWBukZcrO6yWMrCTZct9KnDrHQE8SPIV7VYlfhJ0PSoNFtXDg9Ljrq
wTL3LzXYekav3LhOytfMKGW083X8XRcBEGQKBFgaYMBETa/6QftIJE/WEdZDANFtYdFdRKOIDm+o
1OZe1htjV7ZqqB/6mluyKHOwulETyS+RIqVggPww128KP/weVmL4C8pPtoklqgOFyoz0NlZWyVAe
gljrrZsY6eUqLDl8e0HhizYgG5ktffT/PlZeVj93VE/fO5GTv+Wm0o0qs7NQMpN3hTD6PBF5t9gQ
hxQGkdnlSwoh1V2pUDD0wiJ47lwl6ZahI9i0BoHjyF5ANaszjBfLqqkCykVakMDQeea7J3Hz3yF1
brQfdNoxpIkRZ0CIs6F568VBDFgZ2oPmtx2gAaNfo6zQbd2Cxmv5/HzIAjX6UeQQbWUB1KnPPQEL
xDP0steqlA5RWr5riUEzBWy4JK/kAqedj9wfua+bRP2d1eQ/YtLGEPRaaydswhXNvvyuwBW9RpLo
b9WCclODXkqjiQ3NlQhH7radK31IcdIjgoiEG50eGVRM4mxSr0y3WmJ5oOWx2yfisZDYC0UyvzcW
OKNNodC87WCS5+P3y3v4lK1nFpgosC/trSSYwOoLH91eLdwqUUmCRqeIcLpT0z2W1dDeIseCme24
5iFTOg1SQN9lb5gfItrdVFi4yEgvkizthSZ4xTsL0kFaIcgMl04chZDWzOJXTAH7RfOj9NkhkGul
5O2XXo70VRZbLgk0FbskRT431jHZOWa68dXhK+X25C1PtCY+BEQXcAqOMF+YIHa0dM157V3OSmbG
kQF7cWm17j2uSKqn5KLsHEvxN9gtg0XoSdhNgIXcy5J0RMGZLwvcT09mOCBVCVDYyh5HOc4VO0o7
j/hQ3ZU2FOYDSthn+Bjekm0wWtSt85XbrLbFYtXvE0Es7DBmjB4f8qI30M8GWtYfiWW4NwdOYYbo
fKXiri8wphkrkgME6mkD7JCiyzcAWQEw1Ea11XwePASAbMNH+k4b1GPayOmu7clOqGBoLRsy6xCG
s6go2RYBExWip1CWhK3Xko+gwJm/z8Xe/IEv1Hu1vOGWdgllBopeMjwpOUUdomarptL7BG6/gZID
6czSzDsLvJK/yeFPL7LQu1McS9o7AluH1Rf4Inxu/BXFyi2ryYMSVWOSNXX0x2PNscgVZyny2evU
AMeZ/5FJ8TM91ugtNbFAxw488IJSlkVCBYrNnhKQYFF1zBWuQo5f3QPc4V8jDnWRt6x2a5T3LiVX
u7Og+9wnIPUxXwD/XLV+IR2CUuzuJU4+P2q3DVZyHfevEAu8Wz9DO0tJQ8t+oDNpcJTiKkOkvK8r
VLUg11XzyTEL45EUAhi9vpQZT/SYwU9lXEFV03P2jdlFuxbSPARxaqnrTmRoQQwASOduvxIKI8DM
hlqpFVoqydUtR9zkA1iTtndF9JsoSINFz1Jb09cfiz1i+FaK+WsIEcUPhoXStxJF9YTgM1Z7RXfB
LHvIPQllFbeW16alEhYkDXgyK6B5dIms0EYPLkh3UPPVh8obijvV9DmSOvJ+cIP6MczFb66Bokdz
n+mZJbduHTe8sD1WoiW8CbdfyCDv6A7rUf+i9R4szgQ+R+cgWrEEmsWYKvwfemi+a3njr9MQEjI3
HYonoZWmI64n2lGP5EQbOS9GGdZbwO5fssH8RSpvweUmeUziqsCX63UWZdy4/ar4A7leZCQgaJIC
XaMur+KBjUNJWpktPFXKB+kSDn9wKN0C++sQIh3pABlpiLg7IQ6WuUIUDCzlcmNK+Oo9EXuClGZj
tMwI3iEZ2NOs+EEQMwd6jsdNUxWbJ9NHpcgu4KRPih6oL4lWB0s3lD0f0TvlZcIc4mMS+8atnjSg
PltZ2zbEghApA2iGjBoP+VSh3CipAwqWg86D65cIB7g4LajKIvZ1vCYXDpbEF3HX48H2N4jLYgqq
bLqLzKC/uB0VUnkvCGuzkSU+TrQugNlxurW4nBwHg8v7gpKlxjewAK7gtOabS7Xd/Ioi2gXj02Zc
8Us+LOjCw3gU6IRcFFe8pPgaYFh0b6GmlAqWsLatv1AVMYZbUXJraVsFXCuxQsBKQFMv1NDMqxQB
hqK3JGQRp+x/M0KPTYYqEPKBLk5wf1thI/8sFWpxO9HiZV5ojua4dKBUOOCBXinlDcGxVngYCKXr
NrHca+o61AgWgSvTVfG65Xgf3iAiirstYkP0jAE9NT4hfVaIOyRzMq3JNuJs0cA0zQ95GcR0tEqC
E6BYhDpp8k2dd/edKlb6Az4zw72jiahnx4a8khezcj0R+D3tb7p2LSF2kM74ohY5hNwV21bkrYB0
0MTsdJmOk0dKpLOu1KEyb5qyUtttZ9QHTq63qU8A2tqDiYLzva+bpYu6714jDuqxtjqBFgDf73xF
qIy79gItWA5mLkB787+UedsdITKZK081O+IjnEbOcWMYOW0EAelZpwLX7Rp8K6ap40GLxc6WygHh
Gl9tNChw4BZeLbc3mtrVOzaTalkRLzwadDAIJa11U5OdRXRT+ZEYTbOUDOziIvBXQnS6aJWRnMI7
EObb//daZ9j+2kX5xQ/vV+C/niud//sf/VeAIcv/SzPEIC1SNjTFEvnf/RdKKpn/i5SZijnXGwNN
OwLo/8qcIY/yFoj/KDP+SySVDWInR1UGbHVdG0Gmf6JxZuQzHCnyDU00sL+BGNIU1Rj//EThbNVi
WCWC1B1dzgxDZ1DqLVal9ZyUzyeKlPv/yDn+J6nje4ovVYlKe24gRCMqQcqqBkz0fCCtq52OAgZW
M9V9KgVjJwAIvzzE7FzQizMbdCkMcz4EoDEKsDJzSSF/W/2LUB5UWpBGfmUq05xOVQQSKxqirBsi
sb7WRK8im9ThLEXwbEO+rVsDdJS2CjCqpxCyrqTHTqd0NhRFrkn+OKQFvyWXUDo2MORpX28Cg3sf
UlRD+o9u6j8Y3ZnfZ5q5+zmSJCLBQQYnESV8/vDoauuWBt34WHVPinsbCj86sFCXf6DpGmAMWVJZ
04am68ZvOc9kmltliVD9iEsn2kgcrw5iWZZXRpn5eRiFzVvBd0qmwuTn8VkdGb0v/Rj0966qrZv4
6LceQo6PVttdntDsUEhyJLIQVBWN1flDI2cJYUItW0eddEqhwHuLrFaF6YQTapXIL5dHm318mqYA
m0OSpemT9Q3XXVHwb2nHsbLleM+pdWUNjE/mVIj1+ftoJkABloFoKdg7TjcDGdhTUMOEPKrHrlcO
0JTv+8axk9L8qpoYEExdWUtXHuHMuiNHCq0ZwUy8V9ZkhScZxUOnV7ojyJbkRy9Di/Wb1NtmSTJc
md61oSboZdF3i7L05e44BMmW4+kBRtgY6FD/aX71+BxP5zR5jpUOQN/jRmtjg98p+t5xqPIGH5dX
w8zWcDaIcv5jZZggkZfK7VEQ791QpeGU0tU7Bv6V5PS5Na6IusaBUTEISUc8eLooKupsYlx13dGU
ON/AcfPT8rlLcMlaY1DtcGU9zA9noW6jPMJJbrLIZbHqkrBQO2oDQJVJGQ/GiAJFWo6OFFrZlx/i
3JIg0VLCXwS7w5zGwjcSDt4I+QqgGG67LeGbaEC01z8fRCXGHKmlIVnK9L1NBLUMeiEncyZz34Y0
uZNT6RiRW/DHwygi06CdxxbHpnT+QxnEjvqZ78pHsjhWISgNF4tB4Vx5iWY2obNRJmsbZi38yNCT
j0WYPellMzKXr2zgMz+KIoIyUHFccTDSJ1vCIGQGMWq1fETeV4NIFhuL4JE/TbPnJeUUwnYKQIU4
Ym3cDE9OPpErcckGaWib6VfD2XXpWxKt6BZc/lHmHtfJKNO5wCmmJz4U4CdifazLlh94D678JHPP
i6ngCiWqA8/bZCb4Y524iOTAhpa5xMpJCRGR6u2fT8TkjGpwbxTZ+ce/xMnjEvqE7nUyaOS2ysu+
fa4RHl0eYW4apyNMPqYWlEy50SThSKdmVRYfNUZ+wfx2eZCZ7YXzt8HhbTyIyOpkezESCDtKnevH
iOQiB6cbLqwV0HAf/KUuX3nxZwcjGEQxJfIIdGnyriRupstSLahHx2N78c32O+1ReACYbQLD/C4J
yfry7KTx1Zh8wcmn5Z6hcjJFFzD5KEQlbDFRzLRjUCrUO9+reEcoF1T/e4iBFG+QEwjhplHM5eWB
Zz5GZ+NOHmuJGzCpskQ/mk2I47vdJFzX9by4L8srn6OZF4qG3LjNccL/z83sbB3CXAO9KLs2MbGb
XJV3fXtti5tZiJrELcJknZga5YTzpZ4XJJf6pBbaxiC94fdcS6HynWSvK8/s2jCT1QFYxInqtgrt
iqhJjNiLMXcNcdTq8k8z88D48HCcY4fgqzpd8VWZ+H0eSKGNCx2oMkyL9MpEZn58DqWqrBK5CQiI
C+nZ1kCKU6hh9/FtLKvdADWID7a1GbLHP58IHwTqbVy5MOROtrmkMLtaNfzYBst6dMAW8pW4MpO5
90c7GUOefHoESFW1rvax3ZHehCLs4NX+CznAvxQaY67R2YKmrUM5/9LpxtNfTI9KgMGnb7y9TM5Z
pVuaZWU0rq36yZPbGfdeml/ZHmZ/qJMhJk8wKCmTG33o2Yrx06uatSd/byESWdnz5anMj2PqxKZ8
/jNZELVlpTRyuSAL1beGjkjYvTTRvRQPVw4KM/srx9J/xpnsOlHuKfR7k5A4Lf1nmjt2X3h4FqAt
J4n0LYWC/+/mNb7RJ99ASesFIh7a1E5Lc2VBgcTShzsB9bb+57vc2czGJ3wyUgHN2ShAaNuCWG6b
VNt3nnZlMcztC1R/+FoYFi/Tb6fSniZA6gyhjUvrATfANoj9zV88r5MhJs9LQbpb1G0X2pJGDKTw
JiUfUQewRb7y6oyvxuSrp6lIeDj/GLqsmJOn1cYltJy4ju3UWrZ9saqU6tAK0hfCbH6R0XdbxfGV
lTe3wtF4ohpSZT58n/vIye9TN67oIdeG08/X1YUEpJTcViKAuchs//whUjAzrfE0DB5ufAlOhnI5
srRtFCZ25Ls2lp0ltNw9hfa9HGrXXqjxB5k+SF3m1qUxGMoa+XysKDThhTigFmu+E0SF0hEIkQx6
V6Y093vpIB8sTijjUXIyDMaEDDdrH9mKnnxJM9hFaDmG9hUNxILvCKjhX5ef4ey8TgacbEh9nHmB
BeXWjuR6a2AekCHAScGVl3Z2lPE+QVqUOp74zp+eZ4kVh0AphUIKxuo2wmigt1deqfkxdH4ak5b1
Z2H6dDU0VM+aIeMDVYJNSpVoK6n0Dt1qd/mBzW0OnPUpMIw1Tq6T51PpcZ3DSkkymzTcX91Qv9KJ
uLIIZmdiGZSxOWyN9/3zIXBvQBzVKuuoJPJTGuZPTt7d9HX15xcwzaDiCHNUH+9Ik9cHJaCTR1hU
j13hAS+NqOOnx8sPa24zOB1i8rsrEvLowQyEI/nHS894y5BWgOJcDsq3ywON3+fp63k60OT7nZa4
5tBsOseoTXZyXxQarhWxvKfrNMYmkL9FNMpPdEjcbVA7Xyuszi2Kk+GnhyMVr40PElM4Oq58cJvo
NsNReXmGc4vCUChtUkGjBDkdohzozZcmQ4hdv3W7ctkDUAb7cHmU2R9MJX5N5rDKJWL885MtFXRx
4whpYxzdzPhqAeM9dGIKggA20U5t9OXl0WbmRFFd5TohWcAorcm7lKaGTx5Mbx0rDeKc6EJiVg2v
3pGuIv35Yj8bajKxKDXEPC5T6yi25S15VWu8ST/+Yjb0pRBJSuAqpyVvQcktoKGRgJA0rm/KrIap
GBWdTcy3vL081MzPhCGYowmwITzKymTXHsRCVNTCF44CMT1lQG47vPAiaZc4t65sRjNLW+ckSWNC
xr5iqZOhKsMH7Kr2zrFKYAo4ZiQ+ITAMVpcnNHe9OBtm/GucLLxB7gMsGtws/cb0tvgrWmpCspQ9
Dp5Rb4rAbBeEqDV3XsJJJnPifl8BwV1f/lvMrUfOLJxaZJlDxfQjr0bwQuiT8Y5pGc4mNPVxh4ZN
JPz63w00eah9PYQ53H6PTPcEjzJNZ+QeYn9lOjOHCQRVVPDwLhocaCe7r2ZGZIclqWfLnfOoZukL
LfYDvJ2CDBrxxivhLnBYu/JOzy3NEUrF66xKMgCY8x+yjJ2sxjkiHF34pTednxprFDHDNhaV9LEn
SUC+8iyvDTh5ljid/UysGLAndjDJAG0jmScdDEnStTbqzK2KB/rP3CaLVHLqgOu8KRyrqEA46dqm
GD9XZvYOqgKCk/P18iqZHU5RuNeTFUEw5mQ4wDhZKNYhX08FZpMpL4PwySFMNwwCVKFXKnJzj1GT
NG6mYy3+t+MTtgq9YvN3bZQ5K7X4CL1+bbRroft+eVJz7xhbCZcreKi6rk8WpS4ZeRr5nm9b9UtT
folQCjbqlc3+2hiT04AVxLIJ/ntcErjofYvDprYQYeRfnsrsI9Np/SDxFYngmkwlTXMLolBGdQfj
CWLPpYcjjgzTBaGTV/bHuVdZg6nEbUeiMjqKIU63R1irnAhqLbT7yFVWGexYy+wSMpqtTZIUT16t
vYe59vPP58dqsCyFqxyF4fExn+zJalLXcd1UgS0SqlO4P0oui81A2IjxF30NXR9DaS2FIzXFkfOR
nKz0MIxmod0C3Vl0chrtMEAWS19Ve/vypObWBjcsmqpjNUtVxh/1ZFKk5YiCaA5c5NL7mtxMnMcg
yq4cBebe3LE9wwGKowAF5/NB2CYyQ+JuilQ13RpKeDvgLo0j4UGJ3Fs00TeX5zS3EE2OTzg1LFnh
NH8+XERaZlZLKQ5QvVzWDlF0+KjV4Ac2wivrcPY7jZrX4jzAVQs9xPlQmPQbUU26zFbr+pczBIRN
5JsoxEVg9sWu7GoahfVT3FY7qQ0fL09z7qc7HXvyVAnGa4mMCzK7FOwaNZjE/bior5yzZ58lrJVR
SkBjcNrNwS0Z40PtIltoiZvvfhEmszLUL2bYLv5iNicDTRaiNJJQoLokNpEzS7/MDugWn93g2plm
bj5strTyZEygv7V1xKrMClfm6o2QftFX9TpJSBweUxGvvFhza57y7FiPsUTYk5P5DL2ayXpSRbZH
WgMW3SVqKJIE5V1qvcnZ0+WHd22w8c9P3mK5zmvuPxqlH8S5GD/ifZYYhMNzfVrkdXuXDMJffLdO
pzfZonA1V4IDQMzuvexXLDXbBhXnwhGv3crnFvnpOJNvF+pU0fIHyhhZ+cVoMJlwksmc98uPb3ZR
/PNbqZNivumFjkH0VWSnlUtO1PcagJ4ORwBX7JVVPvfhskgIV3VqZ4ioJvsFqE81KMIkor703pRI
XYvyqwncUgy/l9TZqzq78lGefX4nA042CW3oA/o9YmKr+YdFfp0jPQa5+C8HUc6Xn5lUUB7GMp1M
jF0oyyRA7NXm4/KPNLvG9VHJYtJrU6b3Sa0pLKm2dD4iIUAN6S6M1FWufmRmjhdmc3ms8Sg5qZ/o
1BzhyaJlgS07eWpO7+oZQaXUicXogEn5DnLHlRdods0ZnPww13KQESfPzNISIvHiIOII4y8CWNc6
LYJOIzvxL05/1slA41xP9oauC0T0gmlkO+KXxPgAjb3Qoys9/5lVRr0HLC63b5OKzGQ36MReMpOW
1qGevYmAZKCdqPLPy7/JzAPjzAUEeNy8ueNPfhM2OMElyyS15UoBmkFeta9DS3dJvljkZNRcHm12
RvSOx9q2AQVhMqOc75FZwp+zO3cVt3eRtOeO8xdD0MKjqMmMRGmyAuSsNkMXH60NJ/AZnMo7syMp
qLgyk7nnBumcYBzoySOq7fz3Fx0VyoXQAboQXq0RE6K8SdHXBhvWn08HBYNK9DHyYG405+OMjvha
SorQbiRQqXmak8/c7pWu/PrvxpmsAymuSSIjjNKOA2ntUuxRZGMdKVdKtXO/P9pdlGw6mkNQZuez
8SUjaDqV2XgRjBnR1aKNEeUyvo3S2fzFhEa0taJAkKadcj6UWIla58KIs11N/JCgw3Om2EKNu3Ig
mZ2Rroki6m0ETdPrWetKVSg3XsiK1pZ63a8T44nIlr9ZBQYKdk7edAOmHbaST42GWC6xw+rV8feC
YXvqw+XnNS7YyeZMdf6fISaHnaAjfIvtIbM1J37tPffRL7L15SFmPtNnQ0x+fQG4l1yEjmdncrgt
Y8yDjk+Su5Nqy9JoN8So7/qwvLIOZufF7ZLfyASaPq1PQToi7Ifzta26v3xnZ3h/sQCQXqioYYjY
wfd0vs48+DyYbmpeUBAvmSa8UqTfoqP99ufP7nSYcR2efG9EAVoHDip67Vhf4i+9kywtYo+H4RnX
dEFs3eXh5pY1WEpFHUu/VNkm247rEWdE/TKwrZGgEL1hVlsJeAn/3SiTd9TVy043Cwm5h/KhlN0q
KF+V4cqDm9uoT2cy+R44fakmnhaFtpncj/AZcHCQqFBJQVy7PJu5lXY60mQluHpUGnXEoTp2dTKW
3X0cFlcW27UhJqtAFYWmkXLXt5UmXmkVsT5k7FyexbXnNf75yUIbxmot2XaxTVDUd/hYv/pOfM/g
RJdKfWWo2dkQJo8hBcUc+t/zoUoVo01t0BbWs3ajZIDp+ED8RbMb14+Eup3WMD2nyXzqRu09dLmJ
bajkSYWgq6KfMUDMwr3z/PuhvXIAnXtxFAo+fKpNadTVn88pLqs+xQeb2q7zkurlyjPThVj/xTI4
HWRyfQsFC2N6SSkmbrU7dOGbvCqunG/nloGCVwrALNv+bxoBTQhyKAAZjW7HeW1BChuaeiNCY1rI
V79u8ribTL89p4NN3lE8+GVEw4vNjcDmFSxQg6hmYYgXscEadw3lZ9iU+m2AKGeRCJFohwGOPzhh
PawSRdkmCnbUBenOOFGJrztkNJpvamMgGg7lwU8jERUXe17+1SsV6fXy+zL7g48F+89f+7eyWD8Q
yEg6dGhnnh1wEKzTYNlw0708yrhsfntCJ6NMdsq+7Qff963A9lvuAXp7Q23izvdiXMiKAbXae6G6
aV4ZdOZuCMf4n6lNfpYiwt5ZmFJgt62wqIt7iU3HN6Ev6h8lBejLM5xdcCeDTXZP3OKuE7Y1BFnS
rFvDW2ttNEaOL9NSurLvzP9kyCsMbHwcRCcPM3U633fKwLcjZMEYBhfQC9T4y+X5zA5iou6S6FGJ
8rQ620K1r+D3RraRAjxAYtq7P+vy5fIgs78Q9xz6wHRTkHGc7zZCLCcQD8vITt4bn9NAHsF9tKX6
u+Nt/s1IYHbPRzKTWPcRdqO4yt+xeK+spIChCmpwFM2Gf/HNHvt6ZDeTMANh8Xywxk1ydPtxZMfJ
V995rJWPKidLJf2L+zWuMXyEHHMoaU8OOXqvQpsFA2bnebESg/cA8bSfXJnL7x85BSsXjQ22Bmrn
06YKqYWuD5U1sB2l2OiR+w606YqL5toQk/UsVX2daFEd2ByBHxWxX8ludeXn/33/OZ/FdCuoACYS
mSEcY5KGLdfWxWbTyMmqVZ/F7K0kU+Xycvv97Tkfb7ICejcNfKluIlsrc9C1GuzgO115/otBRucg
mlx+HnX8S5wcdaCUNq0ljx08KdiH0Idzr1tqkfXHl17mMnoGGUgltGmyzLSy0sIUt/yxLITwqxUR
Lhw4g/MGW8Ld/s2M/hlquhKGKKnSSrOO+J2oR40RySCVr/04v+865xOaLAbYf4ORNbl5NANaQGT7
JQcty4iUxYm7jp2cRJiW+Mav/25ukyURdwBpKyOzSOoJiKyL13lZl4vMCq7sqb9/iFCM8XvhLx4d
Y+ZkVeCcJQgTiL0t+9Bqq/8j7bx25EaWbv1EBOjNLVnVvqlumZa5IWRG9N7z6f+POmdGVSmiCPUG
9uwZjAYdHcnIyMyIFWtVMN72bqv/XPZKLnuG1j8/Cb8w7PJMtuADsYy1PX2Ty7YHgLq0pJ3NtJEf
zjxav+eJodIh/Vi8vP2ynNUjIn4vReFMx8uf5xdu5fyKcr5uawo5sZI0mlyiCJj5TRYs1zxMtIeY
GQt/CaL+SS1sJLeRJD+Etaw/RVmVuUvcjO+TjD6s23ID3AM4bkTpmdfC2ZiPsYrYbZv4YZmrFjQ8
fXWHMGSAJJDBTdKb+jT5EKJA+/byQmx9VmpbxopxMGmVCqudT1beQyZb+Laee2V1bUvTVUQ5fdhD
bmx91lNDwoKHbS+lcprFPtqgA/cxx3z3Ck9MDuJ1QPPPen1j69BHW3XkLxpwA+k5nKAZCz8F/c/L
drYcYeIQqWb+pwONOo+ctDP0JVK72AfkMhpPgbzjx87PF1GNPbQbYeMQmXkaPQU6lFRFt+OCsmkD
ZAvQElr+9P3PfYDPHv6wsbQe675ob6d8KTyjj6L7SMqkO7tx5MOSODKQYZ2xfmOuo9t6VutjkEFU
HiDrwhov060TscSXF3crHDXmuh1YHGHBFsMxkal+xBJZZmrrQ1q8k1b2walH32HnmNvab6eGhHAs
I402MNMij1HQPzdzA/BBeQMk8jEKlcrrquzvbz3KqT0hahxIsLTApJ6H6qYH57HHuJ93ee3WHyGm
NJr09KzWmiv8IOcftTZTtOV4QjxG0gLkAWYwGT6h5IWJ+YMN15Opj542frtsdDOSwD5Ao49tShbn
RoMyqQI14eEQNGw7u5huoRzce0+uP+QPz6haM4bJEN8fbZ9sCcZ8cDjkyNAQeQ3jfNCUKYD2XZF2
FnEzAE26PXQxeA2JhfhwUifYQWFbXCQ4laufPfxcyRAclmIn8W76ZIGN5UZPR1PkUllG1NSlNI98
JZPdwFaPDMDAfTTtbKjNOKc/riOIATJWHPcds1mfww7AI6xhCMV5aVkckio+RJbihsnz5WDYXLxV
Moi+NpUYsZs10jKNgoocLzEV5xWddJtY9VtYsI7cNZedL7W5gKRhhbFvC2S28MZr+smEb4wvJS/v
NevdGD0Y06fL/myaoB/D3BMjizh1Htx6ioCz3qqxX83mkxoN7xC3fq7V+vC/mVHPzQy5hJ6MzgSc
Lo1H6I2hIeOvLtwxs/V1WOd1jhnY8h+MN6oUosExRYmP6MYPO26uWjv8XHZoktd/jzig17g+Uigl
UFgU+/SLCUG6A30jbQy4Tn8O1f3yiqmqcxtCuqssa6IIS7prTXN518UqBbjYcJAuL6PwgxUvMGde
/k5bC7i2thnaUcmzYpvBQg0kiGteEmbRHBoKPWb+tRnh2872uG/W00dMeKeWhIhALKUpFSm1Hvvu
Q6qnVwuUA82AUNriTjOswzvl060kDnKN45YeCpy9q+Mnl2FbKixIOdEOjcAfjLnkGv23y0u3tZOY
7qTxBJKc0o/wsYIOTOGoj5EfMysWKJD7NcknYzb/vkezjhQDD1k5LdYp5nNPMnNQoEQ2YVuyrofq
dmnfmn+PpcAE+AOAY/A5Qcd1bmJq1KQGywXutH+71Ii5jHfm8vbvl4spbDqopB6IvYTvr8xcgarC
4a0Ph6xnIQx4nepO6Ol6Pl5fNrV1QJyaEq6CswJ3nwYTuB8iTGOXX0v5J1KSNrXhKnlFEACPlFcU
AsRR4pwYDOit2rT0gwJnPoza92HU3HHZMbK1SU+NCBEgyXI9hKkc+gnUuLClXw3D2yb7NoIbu7xw
W5sG4WhGEi1cAdZ/HgfOEjPY6USRn82yfGvCY+CWSEHtJO2tTMB899pIJ5HCX39uJSrqpI+tFfGU
tPd1HYQMOJV3gZr9ACn5NNvosXTS1WXPNm2Ce4HkjbIzJ8W5TaWN0cMwuYTLcda6RZ4/yWlUeyhj
PA6QIdlF+Kay6lcc5ww8/mdUuCDHTarAdKPlfme8newegdlbEGSXHdvKQpTQAWRyG2JGVrgy2JDC
IokBRNLK459asRxUOXlr5S+XrWwuH9dvuqv8xYv0fPk4OVDFgNbRrxLtK3S5t8iIfIYs9o1Z0BHS
EvT7Bm0PLr65jR2TsjCnImVowTXI3PswVKQMIFF8ndb3UZtdZc47VJsPzd+DlrT1TP/PlujgMjjZ
UtF0XZriKUeVWUY50Bz7ncy0+bVOzAihr2dQ0486YBUl/wLXwo2Tqlz79yBL2wvHe9MC1o/CtJDO
4TSU23LKaOs29Q2ko15qIlbR5gZ0v6M/J38PKlsX77c9IW3UNlg8fXBif5BSt00lV6GipJvvL8fg
+lPEC4TDAxqSKoixNLFpFHPaqgjjUU6y5e6QG/ZdFloIyYBtRd/FesXePbUmnCFQLCLTXNKaKNXC
7fV3jNjj1rRjZc+nNSGf3FIS5IX12QIbkYyfEHh3Q/P7lPwwh++Xl+4XnP3PtSNF0P+AIkDE4EA0
6PRWUid+1LfmDYKCaG8gFO1WcxY9Z/DMuoYZIBMH0PWxkYrEG80pf0gVAwnxbuwHtAK0/gkCZOPR
Qv/gAZnkGb5qbbxq0d8rETVk/7hlYFjf5UodUWHTtXspR1yxS1TjWQ/LwdO0XDk0Sx3da2NOwTpc
AGmMRgZttFR5uaaUyPzV0TGf2/w615DLurwIW7UEB+oumdOaxpZIi1iqTqOlSEX6UVscuVIh4okk
9IgUp/w51r86XNyqZGe/b+3EE5uakMKUyqg0JivBJlXrlCETsJpbj4qrZg8Dn/uyg5vBpK87xAEL
QO3iPJhkMx1jOWLmpaH21VR3S2shN3iFtvb/ZkfYGlBDd0o0AuhQlOYmz2g+ZVcB/Nd5srPjN7Il
RQsGbJDccBgJEXaHOUdzVLQwPygdHMrhQ1I2h3Ged5Zt04qKDTCK65SXcDVY0tiUaifl0d0h0qS8
G8PC7aavf71mTHOboKI16ghQtJ5/G12twsFUSSeo6nkmYkRzhl538xTYn/83Q4I3etk3EnqSkR8k
zEYyOtNRqohXrpt8x6V19YWcAqQHOjSm4tZBP+GUQXcsZjqNykjA4SIb0rtm0f+ab4YfDlIZiJJB
TIsHWTgT0FMz5vDaIEjVvymq79N4lNXjK9bsxIxwfrW8FJVZBrEcdjH6qQNykzOc89mNvAfA3Fyz
E0tCGDBPoEh6B1ZRaso7JdRriHrsvfrYRh5g1SBngT+QEThLvHYOTWrL7ZD4ee4Qa5NnKj+DAhmN
Md85vjZS6qklsV4lFbZTUedL/MSSQ8QKYATSm/lekcdPca29i61WcQfZckcY0V+za3k/UAHkTamK
0dfoWpo1nZr7cfdNThGYTnu32JtX30wNQNd+YcmAzAsrmTKUPqvKXPqFo863q2Kk1wWz8VgjJHK4
HIM7psQWCVXiqO6WvPCl/Aqs6bFDvbvug9es2m+HxOpfMFh9iyI0DBa0xuwwvh/V9DbJ96DM285A
UUYbl2qwCLnoOs3OB6PO/D5YRb6Gm6kbH9Qh2EkP22bo6jP1hlC7CPVTHVBEsSTHCDD3Lt1GD+01
Y9hJqBuzkGuGg82G8i+AJREyX1hA4OZGK/2kkdBny0x/oak4VenMO1J+7NX5aqn79DABkGvtJT6+
IjBOzAsxGEm9bGW8RvwiLVFbWeUT4NDYAeJspozfRsR7iqEzDhDWjL2l3Awd87k0TWDhqB79uOzM
nh3hmSVH1DCXGqxewHSQZr3Rs2+IeXh5vPPR9uwIV6HSGs0k6TluC3Sc0T1Blh6SMu1xsPcm3zYz
OqOQXB7gtqX9eH6w22NpDi0iJoxv5betGbwYmXx7edE2Ht+wF/42IRwaeWh3Zeaskq6g87wWEYu5
XVwrt17SwLhdnAEVlKDcyUfK+in+ON5PrAoXiSQ1x0lpw8Ifa1u/Moc5mdxRmxAQSs3uMBVD58a1
I32L5qB6tNGZMrPuU5vUxfVl7zc3+cnvIcQ/gmORUspR4Q/zE10zzpI3VvuKbhxPI5WRNdAlcDiu
v8TJO0wbO10tUfvyF111s+WfIGkpUe7NAm+mklMzQrCkjjwFeVXjS1o8anp3Nzejn+jtrRyl48Gp
mlsjsW/DaCZQi6fL67j5QU+NC2GEAB6zn8gx+wh83VR287lCVcWRY6iGIOoK1QUxp35Bsmw+DvwX
oZTFN5d/ha1dqUBsADoberA/Rh17qUnRNxp+8YMVzrc+/pEiuS2ZO55umgE7tPJc8DdZiJg+a5Xc
dJrMb52Y8fFYjr2y7GyvXsKIemPx9xNI3Ol/2/v11U+CB+pAeURqr/JlJf5eTsqHVp8XV8nanVf8
1k44tSMkz0SqGG5QldpnPvmtEWZvYOe7bea9avMaB+LGPzUj5M48mTWoWWXa351yo83L0QgrxO2u
Byavk6p/xfEGuIXnnUFUMIt/vvOUcJo7xOkp8vFCRg7ZNcOvxd4Z/uvp+6dPv60IsR/WDkK6FpO8
uhN/V1FwdtEwdK71ujXfGKU6HnOpnJ6iyrCOddIuV3nEWEfKu9AD4d0zw6ot1yUaU0/DQnmrGsqY
Mb0qf9aqSL5yWkV+RLkwQ6VHah9bZY6+qIut32R9MB5DVVOPej40n5KpzL8lsbQq2mVLh+aSmTxR
94T0T4N76e8Lw1T+eAJAbqCtjf/zhUWWawrbaqn91K7ccKg8RX8O7OdX7OgTI8Ih4dipvgSIgnFB
Nt3Gfp+035MIWMa0cz/ZDP1f3NsUuVfF23NnOqpIztDToOoLhfdf+RZc+nEu96b8tg5zOPLWN+0v
M0Iw8m/Ldsx4VES9/cBM11MUdjvn6p4nwmeJWxnJcRDJvqEPx2oOeNM2BzvrdrA5mznwxBPhw5Rw
QNl1mvDQ7CfX6n7GwdegfYdYx84LcCtZqCbzyzr8xzQOhVqQ3BQ1StkBxJLUMxYbVbnwI/QTPuPZ
B+YWLkfbL65CcRurJsUgmWb/ioo7D4NhVKxqLIvcl0qG7pQlMb3SGbs7xLemm0BFXDZNJ+2GgcD8
kLeafWUMYe7xRZ3bsmvaa9tAoqqQoJxGNKq9sWPnk9pY1SvOnxXSDucdVfE/JobrtSfCTZcBrniA
nqq8VRMAN8VLKe0Vqbfi9dSSkKrTVEXiU0lqP4+VLxxDD1JrX11e860PvLZfNHml+QKnf77koHCk
mrZjAURfVW8siLHcuIuo+5ltc5OgqPii2d304bLRrU3yqx9jgpoDGi5E76hUWrmWy/w4fwlZPCNC
nmncCd1NI8z1r3T+6E+Jr8cxaOShqePS15vsUwV+aHTslyLcw2pv7URgZP+ZEW4jUxgONcLZVGWb
T9rys7Q+JMqX8hXYP84RsK6wAPNMFcsHCUrfQ1cUJSAB6aqKos+jXXxoJgUG1s5GzngP27vt1W97
wk5UsmqMUnkF3qBSin66S4KZyrUEs5PItkJcM1fmSLIyal/rL3Jyuerlpp8pPnJrncPbeEKvr7HV
vUfcpjcmBWBUy4BaiFM8Zjirrd5IPOIs2Z2mnz0lYD15q3fmTv1lM4Nh5/9b+qNdqzoU/8ooILLt
skbxXC5zXnKI64ZSNblRMXyPy2K5biP0FxNlsj0pHm2O7mp6P0Ry7ebDc+8siJfPzIHc20WvPkdl
216/Yv9BfGs6FiObDG+eLzqqMymS0MbKrWE/DYVju2kW3ZSV/nLZzvbH/W1HyF/9EE3oVDEaHsMe
PajSDz03Pl42sf1pf5sQDqhskY12QKvaj+bkaLc/asVws+JlLuaddLJnaPX1JFCrJq+QHMaXdaat
6jtP6aajkn1k/nHn62xagjOE4jv/B8j93NKkREpKtMZU10p/ScpjE9jH1mnuuqV594rVYz4YPTQe
OJZ4iewXve4Vuc39eoAjQn3K8tSbUaMZph3s8qZPJ4YEn0Y4cZ3R1ivfplBjx8j0PqZj7UbZa9bu
xI6QjZ0+DvsuLhNfLWJGV75TFXBrsmQ13V5euc3Q/m1IBC8YWqDGbcDK2UngFtYXDZ70yxa25j3g
ev/v4xjCLg3MpO5L1Ot91FSdKym2PrdTojykIdKqeZ4UzxHXpYcxscu7qTYeC1VLHqu4U7xxGeed
dd12lzr8Sla7cn+fx2QfWIWtdjSy+ype60SB6heKEr7mXgDj/L9WhK/Xd7lkjDV6B8AoDqkq35ij
9Sbvq51gXH9Z8Zqp/TYjHqYmgRjLOoyPRqZ+rfQHaqPX7RAd6uw+MueD86oNfWJP+JBqZilyJUHL
YeRcGFPtOiw/tw5kjN0eiHXnM4kYiikYm2YI1jZk9lPV2m+LVLzsRKW1s3hCwo01Y9KnjsWTNOtr
CTooG6xDWll3Sbg8oQ6LzvL0obQdn9mvB6s0zEOhGx+idNLdMbIOapPTtwyq616xbi7/anvOr39+
kqE12kVpUcUUn5H6hP3PRd9853zfSmOQJgCeg3MSATfB+abhEUL3AyClEg5vZlUDexrTSDSjMPqR
KFW649LWHfbUnuBSyMeEJcKmc6mW95ay+EUdfy6NPSLjrW+q07pGYQKQKM/K85VLEhSbwgwqn3ao
ONyy0K+6/LGancUdy/Zjm2qHy59q0y9QonTkV3EJMbUp6HkF2qDBIraoB4u7UEf6HIad/tHWzJBK
svrPjHD/sGK9jkqlKinmGD9yXuZuJOXph64Fb4D6tUwXOIdVKK9BlI/Mjl7nWd58N+W6QkNqkMpH
pdX1686o5M//m/9CHC3JmAZ9nFLytyTnpbZWhIWt5ndyNO192+2lRkPG0aCC/yXAe7orBrs07C4C
jRkNo7t0TxNYPrnbeRJvbT3qAzy0uE8yhi340/Vt0OVTmPtmatwVanR0zOrr5SXbMyFshclsZclW
eM7VGkxtC9LaX9Rmkr9dtrK5WqAgQfvazCuLYOwKrfVoHAFCFmFde3UUdAetGNvrydzFhm1uOg2A
BbTDq0Kf8PI2urxRoIMDshpNTF/rLjCibFQZ5LJcPdrZCltHnk7FAnkOSKGBwZzv8AWS27TJV4GQ
msJkMN1Lpdy4gTPddzBGH6ulvJcL6cflxdz08MSosP0ytHEaAMeQ0TFn5SRXVW77xmge+ia5HqY9
sMLmpzuxJsTg3I9mbelN7ieZzkBF7kNMc0Ta43DZqc04PDEjxGEaNdlYRQE8bpZ17Frdz41x536y
7claG6FyDiB3/ZgnB1lkUlFoa4CxVLdcHUXzwrrXmJG+7MjmWYZG8b9WhMuWImlZVpccl+MYKcgq
prFHway+MmL7uxy3e4CO7XVbGRBh9WO8XQiGiEl2U5rt2A/ryvFIzN2hlOZlZ+k2nQL7BxKLfu0f
Csy21Sx2qmaFT20EvvDnMUm8NvLlZo+vfnNDgZRen2kgIES0YWLRtZwQIfXNmgdNk7pB27slvXtb
VzxoSOpkDy69uYCQHoEApHqNasR5VIyDVJlLyRV8KHJPnQuvN/9e9YkSOMBCwK8MXRoiij6bByZF
Ai6qVIPdSbNco3iXxYm7Jyu9+ZVO7Aihp6aNkbYFX2kc9UOchF+yIX6j1oprpeA1L4f55mYCJQ2M
CBXdPxpQ3SwHxVT/ekXlR02nidMl18qYeH9vhsMPySfmPbU/htIdKRykVgZ9Gof2Fc/oayX7Z1cf
Z2vdTo0IiQExboWCxxD7/MMXbZGv27J8jBL50SEl7azbVrgBd0CrBkAjbO7rup4koSK3tM4JoCuU
dOuN2qt+q2Yvl9dsy52VXX0dTHcY5RLeRcswRGMoz4nf95Zb6ClMF46rF7Yb74rhbh1FnH0Mwtkw
LnHpPPcmdXpDSosWCDskgsb8zoo/F058M4/5oR5/XHZrK+JObQmZLo+tcuppXrBRB1AG4VWgR15F
DfAVZvg2jHbBGc9g17lLTtBlWmwDG8k0T0EXO3gd2JT6E3yidDsY6BFWTV2A42dBU0FVN7a3DGs3
V9qgO27mNNV11Nd7AIpfNXnxZX5qUPCp6XvF4PijW2zbJbPZw9ICpZWnkb7TFHoKtCFeXR/s3OuP
ctW4uQK0wZZs9RDKpXqVBE17i9yfmTIWZpY/EkOe72ezHR+yjEdbVg/8Uxgnn/M6MUN3GNXwB4On
znFQ5fwKptEne7LMm9Fp0twLZgq4wEniN5kVV7lnhaFsHe1xztzUCfSftW3lH0prCaWbunSGl3LM
pwfJzrW7JKj1K2Z0c8VLrFa6nZeoe9PUw3Q/LwDGXcVc6ttYNqLORYKsad9eDozNbYVeMiOLgKsB
1p4HRhUxcGDNQA3DwfJCBj2T/GeFiKM2vOKwNSHfWrVR4R0Qq4d5PpXy1K/hUWrrPuKJP+djfgPB
8aNZTYfLbq2Hwh+xwWWIYx2cniyChbVFa6XKWUuiUnxQzfqGdqR5hOs2gxC/C6+zQVZuF8hvf9TV
9WXTWytqsQnYZ8zZc0aer6iiDGrXRsglmNPkxbTJ9NvOTDyp/3LZzlbmoBa0MuCwoSFTPbdTz3FQ
t/JMldSSPU2ybReRzFttKfZ0YPcMCQcJGyFzkhTVgmqJ0AT5bJl+o+3t5k041Kk7wjEfjnraVg1a
AgUlon75ZpSfJztyJdR9tK6/igrVzef8kMV7ZZqtyxlhwkUTGS8GhIU0Ai3oMMxaXfuqU3lG+EW1
YaVsPqHj5dYWUlt7kJrNQsOpQeHt0UmlbQcwLvtq+D4d4qt8kRHxmo6xPXt5UR5t6TtTOy4naTwW
d1IY3+gaaaTfOVA3Pivvb8cmZSF9RWv6PH76uIslM+4LyipvaqrEmhxcjUZ6vBylGzeDUyui5HsQ
h9MoyTMP18Ryrs2ijq6aSNrTVt30Bd4MaB8dE8CGsBd0kAAOtOlwPuaGGy7Joct6r91V/1l/jJBV
KOP9NiPshKXmujtXSuhn3ehay0sVRp7cHosIJYCry+u25REqb/8PMb3KKJx/nXjU7KU1Enqq0lWb
3av9sznudTq3vs2pDeHERqVcUg2q9Y+ZbX1Cu/Vayee/P17od/92Q9hc9RRpix3STDV06UoyXkan
vypnejl7cqMbu1gDDWIbjL3y91+Ax5Mb6Ig8iOTYUvAIW7riVdWsHCtqFLOZ9KRe43lO4mveSTsN
6Y1cf2ZVcE+eNDnLaw1iAZLXXTnGrTtIgX7falVwZSvorlyOii17FF6pKJsQ9KLacB4V7VLq4P0i
47Es6VPlpnGcJfMHVKTHxMx2qkB7tgTfrDoYy8BqnMdhNG7q5mHO+rt1ciTP9kajt7aVtr6MZUQ8
ODPXvXDy7ZYgm3q5cgxWsb+rHOA6jfzcmdl9uRTX8vTz8hpuRT0gFsh0AZNAEyts4tGs1IxWmQOv
RvqYL8b7anrN5iXsaTRT9kdQSFi6qNaKBg4j1FwTaPmsQneDqbkLzWTnE20uHEmPJhioKxQuzhcu
zZI8SrJZeoy5/yITd1A7zo1W8+x+9Opkb5R4MyIgVUfIgzsVrYZzc5JZKYscrOTdWnjoy7cjo4Vz
dG8N7//+CzGpDCkNpYUVaXRuJ1bqJjSbVSrRmRgicpQBHl9Hdi9b2cqwOhdeUEvgjxF/PLei2lHZ
VQvti3CxD4NkuAUUx9WuLPueGWHLzlxOQy0dUr9Op2dTrpCzbO/Veg89sXHh1U69EUKu4KWRoeqM
ynygoxeiumYee/pAlaTN0d9NXTX/EsLm8Yo1JNtSymc3wRJxvoaGxaDwXPIon6FbWrKfk/mxXl5B
S4PiBvsFkiJAMmLtO9G7UCl6wqEKPzjFtHLq0g9hynAHJLsV3gzKybSA0ML449lvBoU8dl0R+dFS
H+ThcwWpbmu8TNMeL+ieIWHVktGadDNAU3LSX5xJdYvWn5r04JR//0L4RXeDCtgqHvBHERDBecMc
4GRL9NCtieyo/b6vFrsZ4JDq/GtFuHvFGRTkQwkv4TiEBx2FdreJnSfGv58vx9pW3ubMs1as50oV
ImwkO1fzPhsQlm6k6Dad0jdmuncQbV0igJ2DL1vVlv8oYfQ59fU2hSdo1Npjb+j3dZ/cRDTeG009
5Pp4Jct70g7bXv02KcRCN5hmteA0gxfV1xAselk1L3+/cJDLkeYo39PNERJdkjlRB4EzqWGYHyq5
gqFSeXvZxFZEg2rkSIAAiWQgehG1dTM0hvTY69J1MgAn+D4733jfu5ftbB145ABqzvSeaR4KZ/dM
moY3SqZaNk93ilp8qpvsNjONf+q5eSNNzj+XzW2FNjJcWGLcj2KtsHLrY6NRakRfU85WCaCAZXwc
jT3g7ubinVgRAtuJzNQh1/DyLZ+HyeFF8Qk9I1cP9xDtW4ZA5Bgw2Gk2fT3hK3HfofRraNKjrVVv
rWZ4Q5XkGJXhXUvN7O9XjpYojIkUa5m9EZICpJNBozdO7usxR5FkfwoGkmm57NyHtz4Q7ILcsrg3
cllYPT65OaImMjgLNTrfCe1HGZVjK+wesvnz3ztDRWetb6MgCgPNuZUi04JqgHjL743cc7Txfqzn
x1jv9g66reimBPLruURBQgQhG7GmRkrLW3lRqcFRzxlBnpqtO49PirRXst8KBou5KyoRq863+GR2
wNVXjkmrQ1omtzaeU9l01eau2GvFb+XUUzvClrWkpqDuWa0D6Msxi/WrRQ8TVzbla8dIn+VOed9m
89PlD7aVVE9tCqUNyr8w50VagYJFRTU4yB+VytqZQtmxIU7JZmZT2cYycBfJ2tCdjeDFlPudG8lW
eK+6CLxWQHcim3QeeLK1WL09EN5pajxDLfU+RSfBBQR4fXm9NmPhxM7q68k2kqS+6fMashC1/6p0
H7vqmhuXB2zrspnNJSOuKThRaUZE7dyMFvc9AxYd5ZMlO2pm+U+jji+vMcGoBYRl8BeLs5u5nkBv
Ueahn5vpTwbz38zZeLxsYvOjQB7/rwkh56SyPTtZCUamBzWaWraHWgqE4XuPrc19c2JGyKAjg7Ux
16DYb63KrdVbJ7iOpdgdlcktw6eZ6fPXuIUU5MptCruBsGfAN1WZlNOjDignG3PiQrfCvMAeH8X2
6v1rhkbreQyUeUbNvCkSv23eJkXhQW0ZyDtfaDOcV/FbnRBYZR7ObZgzWPbAhImiUU2vVj+1snIo
8ie7fvf3SwYOzuLGY/PYFysJMrSzI03PChCJehvI8ItPyoO521DYWjIa+fQjV0V4nqrn7khpr9Q0
mTKfbQXY+idd3QPTH94rnIE8AZKpVR3BEnJAU7WGAuUECin9CEwzcGu0bqNg74q9lQNgnfrPzOrs
SarpEQG0Wh3V0VaKzBvaROmXBBLwr5ed2YqAUyvCHg3sjFjudLhIwvE2h2UHUo+nfKhuhkjauYJs
mqKlimYF7aY/ihX2ks66yoyED5+Lq2tPCMvI40sUvbzCIz7ML85ZJMaFmA5BczhJQp8YRcjrxdTc
bundBBGwWd+7hmx79NuUEG/doEYAr5iLa6V3xXBt9D96823ErNf/5pFwuEmxAbCjQzbLYMAmzp4m
87M9v0v2eKg3vTEhJZJVBwVSWzATJJMsByq0LVL4oQ7645K/D6r0PpluLruzuUtP7Aj7Rx6bxGgn
2n5BC4q5HZ7bDNCcrMev2acndoQNlDKbwfsNBpJ47fglj3YTevKeMujmoq2PYJN5HzKC4Ey8pG3Y
5xXfJvlgG+8C/cnWUi+13l9es00zpE5qYAwY/SE1gJi7EiJCCgovfTtBOSCrHzO58nY3z9bFGlbM
f+2IFaS4GIKokObaD3In9VpZHdxChTusDawvup54UWm9AjDH7BhTnwyNQLInUoEUoYkGQQloV1MR
aQs/MR19dEbLy5VsJyA2M+qJJeGi0NZVP0amAvYmSjyneJy15XD5M22G9okF4QqvaFUSls1U+1wd
HirV/KjkwxFU1N4VZDMcTuwIV5CGAfzaiZj0TNXP2WgySvghit4ZewJNm9HAaIrFuAxQZ/E8rYJi
KRpJzv2xGQzXrpX7MlQRiQhvGzXyW5QvX7N8v+0JGUhPhlGWlIDNZCefGrt7MsLkOgySnQS0vXq/
zaxxcnKy1jQJZtWQCp++zbVk3GZJdXSm+KZVdw7X7XD4bUjIQNostbG88FqIQ8XL8p/W9DXZ0wnV
tq6/lFf++0irtyfeNIWk9/L6hGudcrkZx0V19TLNPDVv+tsh4CakV5PEnLcBO8sw2pZXdd1Nlmdu
OE0uPRnpyCjyp7w1m6uuYmxYm4vyZkL01gB9WcnXExC8q36pZWjiFeWQtk2JxHZZeIo0xVdQ2ppH
KQ9jL6yX4ljVdXaEBkO5s0JHOQA8SW7tsNcOkxHL9/JozG5NX/pYImtzHcqpvrPHt74tZN/82g4N
JVV81oyq3Jr9rBOy2bu2aY+O9KAPkufsEaVvfdpTO8Kqj+WQT3Ye18xghscumR6jSHWtwNl5O299
3FMzQsqy67yhAVfWfqbn7WGQGwO2jFnyzEQJj1Lb/jPWzfwUWkCz/n4rgqBfOUbQWEdK5DyqnBQO
MgBDsLPMhTvrfgZbYbi8fY2RtZEABQJwASGN9ePkLKkFr1Xed65q8ZBm3vtV9RuQo/9aEWuTsTUm
kw2UCgZcmEickrh1npwZHtewqV9zV4O6VIcKHN5KSkbn6zaMYe+k632gLyIajQ+p/tQoX+r2FXfp
UzNCZolivSrh2aNXJuswgilenYeeyotXzfYKlJsheOKREAlGY0sxjH5ccp2PRUTjL03s6zoLuExZ
4+MIqt6zpr1xgK2T59Q/Ie5DRQssNBYSX+9equlHBR6Rd2mXfaucnRjcTBgn7q3un6RPbUoRrdFW
hLEevE3r4oYRR1SjOvmfSB7Cney0mTXWgSEGUFdZbyHgc/A8oT1MMXMwR6kuD4F2GPS9tds2Ah8X
w/88gsTiaBpYUH73NJ/DFLFlrYLM8s3K/Xx5725/od9WBFeyuGwkJeeZ1cKXa4PeVMLQSxhDlivj
UJa3l61tf6X/rIlzweUYlHGgrYrb5ttCKa5M6Myi9CjFO/tqZ+3ECTozbihnRVDZUONz7e5xGL7N
e93T7Q312xf1POIqIzJSI+XJrQ7zfa2Ft12rTp6dhrf6pN2FKsBjo94jytw0qsP5yTg6pB2ysKGU
vldhnYHcvB2/JtOTGvQUsOl1arFXhFRlx+Q1B8iJQWFfdXIcV0FMhrJH83F0ygcU09+yp3cCY/OD
6Tr6pMhwgNle//xk+4ZDsXSFDWNPPVWemn2lxeUa8Wse+s6JFSEHzmG7wpfA/prTfF/aH80h9Xq5
PPTt+8txvgXuBDdC65YmDRN/okqTOptV0NrAwBrE/66SSC5vqrmGXHdkOuI6TIroOamX4VBXaPe4
yTg3nyqt7Y6Xf43N7fb7txC324jKkd4ztOK3y/QZXfDoikvmoejQ6uX3tl+TFU+sCRWbUQrqPJcU
dPSk/lCVym0rfQ2NcMen7Uj5b2VFBEYeaXnV6yXVaI3elP5h1p60ZXlN1FOLg38HLb0/pKgSBPMS
fcphTAs+6tFPOxs8ozV21mu9Q4jgSsCbKjTFYC/Yz+cxr1tJa3WrUMGUZu+GMECS0sxes1oriRCV
NASibCHiozIJnd4pVmJd29P0m2oEov0KwpS194CgFiNlVGqETLikcqZVFnMJZUAmj8KqPERG07+Z
Zmd4TWIHIwVRDYhzeEfP16yOHTmqBt4F0/+Rdq09cuJM9xchAebmr9Ddc+2e+yTZLyiZJGAMmJu5
/fr3EL3PpttjNZrZlVYrbUuplCnb5ao654AFhjn3ubx1ydP5XaONsCMbau7H0eQtgec59PbPutsN
gxc581pirtmagFBDOgSTZeCrJ4ojRYtbA7Wy4oCc+rmbiuegtX90glz41ie4WRZeJEiq4fugu6aY
gio3Vq3rqwNzh20Q3BhsvpTyegKw/MMLtyD+cOIBtg7SJ6XV4SbN0DopoCRlFdMQJZotjd0kEuA1
PG9Ik7TgSoIwio2lswE8OI2CocOj0XR7Y8+hM1y4z02cbITzs+dvdrUSDGumlA1E/XlENbVghyml
8gb8HvY2AShmC3UHPNC9EgJ8k9Wt+KeJwBP/lFu+kHWbe8iPwBLhSij7+S+x7HbcKT8BaVzudpw9
eMED/Kx4xyzh0skGiz2lL4b5OBjQb7Ie29VemzbaoWEDyBymskCZd/rBeG4gSwnQ6LcHAAzANNA6
WWh4X8rs1/nI0JypDtSuQabpAiWC/5wasvtqnDAUnR+Mcrz0aP40BWszqDoTaE2h8QHetABdkFMT
OUoq2M4JRjCo+0UG8xXNq49nQwuO9V8TSnyj/wZpa04hP96MP9O2qkNSOxvKna/nV0sXZwtEzkMr
jxDoIZ660tnA3XkEha2OPDrW5ZRyyHe9fsIGjjpI1mBTQkTw1IYxybaGwAQwx/zRL7NwzF6zfnve
xvJIUW5S3D2YmQQYb1FTX34/yh6toXFlloOGGlNAW7vzrobMuHH5sKWZPYI1zL2iNv8n4N6KXV1Y
H9lVy+zSGgI3sVLQs7lVCiS1AYbmiZmiDPuM1N8zt/wEr+lyy1KwDEGkDJrup56iWpXWPrgtD6wC
fxoyfjCkb4bZ2p1fUG1gYOoZ98YyKqMyVsRGwl2TITAwrRxS964wb6T7+7wN7T7CnMcy3whOOFu5
lgqaZjNJUxziUHcsA5QGIELx7bwNvR9/bSjLNWWQkC47pzyQtkJ95SHtm2iyPz6U7qCd46K3b1vo
6ii7KHbtpO6Zh0ECPkckZv8Ekj9SOh/AIQ70AJh2P+EU7ADHhH8xKHwaA1mbJ7xOUAhr+qfcfIIy
Z+inHx/EQYT9taHcQG4s+VzF8Mks3wQF1797qOLL/+aHkv/mHA8kS+CUK1OzCL2qP9QN+SVWmY+0
QQCcG9ptqCejS366XoWDl7FpNhBKyObIC25Gu4jy5v68M9qj4MiI4kzVoXSfeDRDJe/b1E4hYEBR
M//jyzVg85oh5ayDemAytTb6BCROLgv/HvdtxKz7BFDF8x6tLJt6cNu9rHMAmZBqQ77Edy4NYDrr
T2hvIs7+/TZqoca1IRPYGU5ycFvw7wB1nHUBOA/WMtOVRVNfKGiFNEndeQmGcAhw04/g1wj9/ntg
vp1fszU7ypk2VE01EAusIfFUDZueMfGlpF27Bc1Q9TyCiPvhM/ZQo0ZKABp2tbxPysmZjRZFXekX
13K8dqixG/0v1Fg5crR+LRqfy0MVWZxyjoqgH5iVobkLibMCktYcybZ/4MALnPdHeycsrzsLjLEu
gL6nW7Uc/D6eMCJzAObqzkvYD6sqV06dNRPKaU0aZCNIifMDWSCN+d6215zQLhbFADpmsYBTUtsh
2YDjLAaqC7SR3QWTHJHGN34+XHRrzO7aLfrXktoSyXnfOMvxdvBxRCdpvZ3KZ8Nc6xzoVgxk6rih
oSqApqry8Z1qLouCgTZvwGsryfMOOHJGVj6LzhUEMIY+PYxyved7EgOIpWqQnlDv0esf5vmuSn+e
D641E0pwNUlFUT/AZql6L5J1cIE9dUjN5hN78tgTJcCKgRY+5s7Rumwrsetm0R4G1DbBet+RyABn
w9V5t3ThhhcVUHELyO9ddz/tOYZPURQ+dNmLU91iFCy0/JuuWlMJWbOjnG2QGrIom6ATZrXPFjR4
SP3YSjtEm2Vz3iHtd1qm9fEmhVPqoVYhX5M0Q+OjwF0A5YSwS+Ntazyft6J1B4TRiyykiQVS3iUl
pgwzN8VYETHyqPXSG1tUC+0xK/PdeUtaf9DDwYMUak14aZ8eanGTk7Szka9lLlDtzdVc3+Rr03Jr
NpSPM8k0721pQsbPllvamJcmNd7ioEs+cUBDKAYnpAX4i+0ovrSAHOdmigp653s/J+hV1kO8Nkmk
9eXIhuJLE7SQNseqHZwBbDT+M/PSEPwI5z/KH6469c147Ilyqolm7mrQqYJNNQcLrhMn8ZUvwXyY
QFLrgnSuuYnZ6Fxxh/zituWkIajaspsedPp3QerPD1adJa+j46ahcMBwsOmsOl75O2pDFNiVhUrT
xiN9WaijZ20aTGPp10hcKx+de159axwZSsvcmIvk1/n10C46XnN4oPt0ATad2uKGS9AZgQRwRiCd
6In+Wlrov7TcXTG0ZNvv1h18RiDpQPUOap2nhrqs8qtkob0ABzh1I+ZKdjUMZorsb5peRmMhh6iz
qlnDAulaMg7YH/5nWIW/drjfEjENxr4aChJV5nyZ2B0qesU19C52SG6+s2p4m9Nq483s9fzqrjit
EizlVsW8wsMR4HIoFdQb27qp4wny4kXU0xVb2qg58tM+XWDmOnJqLdPY5+QXmVmYx+KKd01Iq3zl
oF6zpGxUqIq5kBFAc2HgXwznqrEe3OK6SHfn104XmaAAAL4Box+A/CrXNkQWaEYsMDlh4DQM/OUt
uvHZSoK7ZkRZNJq3WZvlFmTuMNlktN7TYMevdka3533RsVY7x84oS8Ydh4HfEaPt4D4RI74NxmTG
zpMbGaD/3gj2aLUdOIkc8M3QYRLXGBj19i5rwfrvdfaaXqrebYcCmo8mEapnp7HikXqKewttSoop
BmbhkMuCjViroeviBKMZ/1pRviANKlEnM+KE9PYFd/2d1SXf48K4qjpUsc6vsNYWgsXzMEyHPoRy
vHBEf1EbHRThe0z1D68QD4xM987Iv5+3s1wP6jGGfOt/dtSVKwovEZ4vq8M0OV/Bh3xDsrWXvt7E
ck7iX/BBLx/v6Pi3BVIXU6CtlsRmGFtW5Ma/zjuh/fwQkiEoJEKWzFUsgDO2NGcQsh1YI6OeP/dj
iXrVyv7VfpEjI8vvR25kyL6sxqlQJDX/6T2okbkA+BU1SI1XvNEdssAsYh7HBTQB/iiG3LHHXCRm
CPo2iQLjd+p8TccXVnyt0Hf/+MIBhQk7eBAt4smnpuxFk7AjSXOgxTdZ345kPwefKCh5QLPjCQkY
JuAWpyYEtRJwYOEZUY93Qw9x9PS18yNSfMYMCAwxFYENipLiqZkxJhWR4HVGpReyECAaxNg27/aE
xbvzS7YsibphAFn9nyG1BTSjb5v5Mwxl4s7H57f9K1Qt6Rotjm7TeEuDZFHswfCocqIZMTrVTQ70
w+DEERXJXVNMKw8u3a45NqHcFVPt+7ysoUnqyDzqOA09QAXaz4wgoqGBvjoUekB3ptILIskOZON5
oOcWeLEmkaxIFOfPXbAym6r9MEd2FHdSHjRzYwTi4KLWb3evrpg3lYeG6ifk0hxMO/gUra2FP0O5
++yAi5phlvqQpkW2K1uSXM6VSyG1arhR5zN/ez7idKFwbG/5/ejgQWIJRGM6tpA2r++g43lhxs5K
UOtCAYA4ILLBoADgg7J7MBERi9EY2oPn92EzZnhH8LAd1hjbVsyolw3xkYu3jdMekuoHsR5iehm0
K+eA7vAEEUSwoFQDNHwUT0oyO6QxaHPw09vcMEIes0VGI8rzV9Kv0QX9YSNUD4Mja+prwwYrmokP
3oCufNqkFtKtzo489nswMHg496FrkRAEKaBos7YWlBdlMOwZ7bcV7ze9R6LzgaJdXtBoYaoOElLv
aALygExBMlIsr2dG5ThhQ6fhtDYlvXQA3vkMSHOAChqW2V/24VE4WkbQcUnd5uDOSMbzKjQZCVPM
/ZpZFcU+CUFjsLIDdFsbKRAYCVAdwqjR4viRyb7D+9ElmThQ8VDkqNWk16RpNuZn+qA4arERkEtg
akpxbXLiWkwtF4fGeYvpFMW44oFiifOPU2o6x3aWID7yxwCOtvagb3eY23QTW5djM2Ia43YBQZyP
CN3RAUUA8LqCExlpnuJQ4XpUSPRZDy257vlvx1kbvNCFHHWQ+YBcwaHATZ16MvT5RIcB2gu0+9qB
Sroav3WfICBF8wcTChaQwRj+UpxoWJyY5YD5so42UctlJCAyinxyl5O1x7XWnSNTyodJ0LWBjpdX
/+FWCNLLyjEhpL1yRGmj+ciI0mKz6r7mRsWrw+zOUKjwyyYyjOwBSfIm6ZLf5yNgzSPlPJw64hp0
aMTBI+YmGMydKMVtlXufKHsDGgyaGsQZ5A6UOxGjUTMvZLGc7K9t+kycr+3867wn2mUDcB6YbVQ6
wfl5GmqNjKnhdAAgW04bplMbVnYTEfcbSIxWzlGtJSSRSCbArwu02akl4XUo4he4pjrxbCQyTH0j
pHUalmvihZrLCgXbxc5iBif3qaGWuVTkjV0fRucWQHJwHJNwrncNu3dEuuKUJhBObCl5+CTklPR4
ieOJPLwRkOsWHNmrIT8xAX1iRzkR8prOYvDBbjunci8oxf5hd+kQfPxkgxmcbaA8wKy1erLR2Hdb
YufI9wexG0S6K+ri46wXJyaUw4DObRdDT7vFPuU8pHYBKle6wvSlCTUXGT6mlMFEsAhdn0bA1Bdy
MAEHOiSp4e0cQPij2RDlpm9oiTeMTb6e30TLJlEu7xN7ik9FlTpyKNv24Hi8uYgHUIV0PLZC6kzu
Yzq0/SVvUiDIWFH8OG9ZG39HnirbN2V+P9cDPO0CAERR923lF5GujLBojeDFjLj48+kU94y2hJZz
i+rvbNMNS6ddbNdXNjNWnhrafbtMAUKDAnM/KpsVMI7SAPd2daidoI1EPw2/pO2ypxEgm+0gyBwS
W9aPn1hAD2XfpUGOYVvFN0xGg+4qxZgJKkMh4d/68YeVr8Ek/gyRvAuQIyvKZ8J6eXXAKZ5qrdtH
tXSna9ZVv9g0N5sibnno+Yl5BfyGyVH5oONmpMWvsp5EJHx7umha19sNHiM7owzyCyOdp0NV5SmY
3VEJNH2opiIj8RDaHTKSgRCUc7PqcpgstJdnDNkaIArceaXTbphpd+GUkDia+JTuUgIdb3T2zWcO
jsnNRFF27GvHiQgKrtvKLc3rhHERNZkJMFNMva05Fs4WhUD/kns9jfK5r6/rFkxQZoyGTAZ+9rXm
g3Y3gzp0QcSDyVbtMLMs82MvxXiBCfk8ZvfRhNI1ZoLi1QEDbaAfWVp+P8oga9BxGF09YrCtnI0o
lfy33foPYwxExCeibun4wR0MAqiPXceq26p0IUlbYqjFHR/T5j6h3/6bDeWB2zajMfHerA+9lz1a
aXyftPaFMYt4xRdNNoyu0F9flEWbUUpFmixA8M6Kf3yTX3fU+MQ8PGyA5Rd2HJTWlF3qzLkcWtYW
YEPvRBQ7bXwNeHC8GSGxfmnbDrv6zNr9tafs16JwC79KWXMo+LAT/v1M+2gUa+1SbWCjygC2VVCD
ouhxGm7N6CQNq7r2gPLBrzz27jPpoNIWP4J96BNnK4begeYNUGFBEnZqClf93HJaYsrfcIZtSV8m
2w/BLGmEidWkV0NtkxWLurDAnD/GhoGRxQtTcS6xWGY5pQ3VrJnc+NUITFry8Qcfqk4YBEBoYEJZ
5WiyZQ4hRA+Xnyhv0uGrGJ5Law+Zn5UA150Kf81gWPl07ag/QLwiQKktKJ787oWXu6L5OHBlkUdY
Ku0m8nD1PPDawjBdw2wPZftQ20+u/7Wzv5wPaV2wHZtQjgMzNuaGSZjoxMPsQz1juAbnGFrnK99d
ZwcipJizRoqPCox9ulpV2jl+19ftwYLCe+Ifmrbf5OTB8T6Bwlpmj9H+AMwDTQolwPzULykfSHtw
RwgKD3bIyCPL1i4fXVJybEVZtqq2CkksbJyBxpHdDxurTCOwi8wj3ebOyht22YVqmoC71lpomHE3
qEPPVSHGYuiD9kCWKtAgphf0w24SDLyE44y8oWmfzUJenA8MrYdHRhUPx4HU7QA8IuRpfw0clbUZ
ky7GfgYCsLSfztvSbaVjB5W7ouiNSZi1bA++WUdEIoEhY4in82esgKLSAp4EqDYlMqTgmUg6JJJG
DZ5xwYd4j5n1Zjs1I185gvQO/TWlLJ4/ZrU/pDjCM+dX23+bMy/0P7NzISz6rzvKogVtB05KhjJy
Jr9mQBIE8Z1n3Mjxx/lVW/6q74IPPOZow6A3AkHK043L8CabmKwrFBt+W+KtsD7+5+MPRmgvJEro
WilL1Tl5hrlxVBqCqqxvJ8utIpIUzko0az7IiRVlsUpmlq34A47BUEOeWpvaCDYTWUvgNKfciZnl
96NMEYhcZ7CqtDrYRRra5MIyu1CmB9l//LWM5yuwK6gGYvpGnQ4LYjHnIEKtD7RH7s6DKzkXKyum
dQXRRcCFi9ketQJU98ALNBjnPjT1M2nwiKhuen/rkJVH5B9aWCW+4AjILlFERwNWRUYB9GdKKRY7
seNFVu1dzFZ92fbtbdmU97KIs7BtIaZoym0dV4fUxrezkxsm1vBAuhBBWRVSZrhsIXWoHA+TTOhg
jKC/aoIXiPZGtb8QsK5dT5qzHLgVgJoWLOr7udjBYLLvCqsGt8pVi7erSUHM4wGTyDejaUdGRlbS
FK1BKMGhcwIdYuR5pyGZ5HHRBgCbgBcRIg6Ji4phcc09cmgn9zfA1zRqDG/FpnYpj2wqaWVXVllq
x0t4GpgGA8JqmsNmbbxcZwRkguCcRvMeU4XKwURrpMNiTJuDNVlQyEaVWgqQqsvd+fNvzYxSyutr
VlB3QJVjGr73QbKl7UvA1krhus0Gza+FSA5dNOT1px+paXKnxl7D1SSDyyxIXqExnIZFBaBogSU8
75HeWACsPqZlMbWneIRp4mSYixmqX0XyZgoJDqzsNkYNtKnWMImaJAIkJO6i8eFDpCdQTA35aENW
DMnYTF+gGg2usn7TQN2zXUY5UIM975j2Ux1ZU1YxHxbkCUXKUvMvJZQ8bTCtj6+fsQGBhQWUinNL
ua4Gs2TMFkuqwlukKsNlz73NaHz8oYl1+2tl8fToHmkgmWTPCQpD8SRD2oCCC7kel/Plf3NmiZQj
M6Od54GceHvgMCNzbyPYP1ZgbP+bFeUEyrtyrLjZIJM02cYjxkvB+iyy+NqogCZTAWHyIt6IUFsW
79Sbvs+S3u59fBrZbiSJb2ozeD7vis4E7sOl400DtCuUBau9OaXBABPz8KUJhh10kTfnLehi2KNQ
28VELRxRTwK8xZOYZ+i/ocEd1UYZxSlEcJ2X81Z0fvjY+RQ1E99/R5nd8RmVmQDV9mwQt2mS3Pie
/HrehM6RhSUXg07486GrcPo1WOHHwTThq0Ne5VLmpRUOhbn1e4g3fMaQv1zcf8gKlM/O0ko2jo9d
P5I8GvNrG/Ac7/m8Dd05BmEV1IKhdrtIsp86kzcWtCZbdBELtwp5Cf3R4Zs02hDtly0fd+eN6T4O
mg0YK1ioRN5NVw0mRsxLj5aHUYqvxK729chWvr/u4xyZUOeqHFqyciIDemHmk2lDYu9eZg/nvdAu
GXIc3GaYkAA853TJkL3iQdfgepbNo1M84VUXuRICoQ4IBKtme97Ysu/UJBKiJ3hBLHvn3dhTMcgO
xLIoNs79F6fNwtqBoul8W1ZrCb524Y4MKV5NspRj1pYNksQ8xBDfTPbmmkiRduUw5e4BaAISFnXY
3TSFkXYmGpVF4lyIxjajYSZ3wWi8zXP9LRv4/fnF0/r0157aGBUtkJYMkXyYSxBAjrcdeQg+82AB
6uZ/Pqmz7Fld5G43gPfXz8Yn8Cf+8mz+67wb2m1zZEL5NLXfe0br0xqAYBCVcBHLiPTc+Hipwjt2
RDkJGO1MiwssFsnTnQ8YS9+LLbE+cTFDwhlgerSqQT6lJNBZbJVsKFBozqkf5u5Xs9yz1VlB/Xf/
a0SZVuDAffqd4A3k4+9zvPAa8SjW5pe0sRyA8cLCIP6Smp2eAuNYSJ6ZDN/dL6erMWu2Dbo1BhfO
jWVAEdjqeLVy8WjPgiOTytq5SJ06iGaAvdIzwwDAkJY5YcpZOCcrsaCNuCNLygIGI2cOZmWQbzqg
PM3Tq7YC2uATUf3XhnpSl1aes0TiphaFcRBO+yUna4Wk9244oP/H9WmbwLm/k3NPvCmvgM0TeOHI
r6nh3vb52h2tN4FXQIABDDRqlt+PE82xZSQ18griPfIJzY2XzChfzi+U/T6c4QaIikBSjzlevORP
bdT46FYHVbxDLmnytnT3Q4eZ2VUTsx+Nk2N8pU3qMC+ydD+knEf2YPq3mcjiDam6MYrjkqCmSvOQ
moN8KxNjvM4HjNpAD6yxb5bGxeVQu+O+Jdw7xCmUJOPY/Nabkka4fNb4qrXeeCBeXlixl3bFqTd2
l1nSzwU+ysSiGRQoHQWgfljZK1oraJSgi48GBmLg1EqTLo+2FueM5z7lBbZItzPytVr5mhHlDABQ
ihYCmP1DXP5Ouj7kw0UjXs5//febHh9/yWgwdocoUB2hqSgTkN8gbWZzaFt16E/fTfI9WevI6O24
2CXQH0JpbPH1KJBRJSWsk5hWint7k/ZeWAP6A3peMAJ+/4xHEB3GcAU63Cq5IZThJzt2sGWCpg3n
3rnIMBFViI0zlrvzlpaNcZo8LWv315ISBLnd2yOaDngMLPJatcHri54GAktYW3tKqySKCyePElCm
RwPasM/nzWuXFOhtaN2gzPgOREgqcGV5M5Z0mpPNwN+yxAst6250V9IcnR2wL6EnbWKc9h2rcQde
hTE3MS/AOES2SBLl4ldf56E5vJ13SAMaBD0FXofgToYgCdRaT4OkIE2bJAJAj6To2sskcY2LIJX1
BgcJCSH5Z79aflreMbdJNwWabtC1HqaVVdVtumU4kACjsRQaldMwFsJlXY2MuOd4a5f8yuXxNsnF
5ryvy8Gtxo6PESAUijEzh87eqattP1u9meCVV5n8Lnf5JeDyKzeg7rsdm1j+CkdbLuhcrwJpQnvo
/R9GuW+nDEUE5BBijVrxfa6Cz3bki7K3+xG8TCmDIQbJoqJf+Ji8aJJfpyEOVzmZtAsHoUQU4DDa
9K5YwZpK8oLj1erWxraJyTNOlV/nv4124RCBLhgDUcZXL8S4yt0+7dA2LMnPKsax2LubuX6ZySc2
1tJr/X87KucLLZpGArCFcdTpwRMPrLtKvdteXv4nb1REZ5L3XlLHOA85ewhqM5r664q9dsbK5tV+
lyNnlFdE4sc5awMs2jRAFCAjF2W2xjOsO29R2VkSoWVIQaXjlTUqiCbrW1TghyYURU2vCz7RHbfG
/qKsE8hjB0MyRU1jOZBD7tY6O3oX/9pXjichR1L0MxqHkxuEmPYPmVyZW9B6CEI9SIWD0BbzJadb
NjZna+wwjgPCMYjpFmIwvrqk88JRSBzxbdpcD5SmW7ew0guf1/TqfKhozz6KRwdKaAvdgHIodd0g
K5ob1UH0t/3wWtY35ON0nzgrjkwoh5JvgqW8r90lLf/llD+oLcLg46VmnKiYeVx4wvDPH/GHo4PP
LVIzGRt0xgp7PwImVI/3FllpJOrOiGMbyjXBLJKBbxU2HGR/IwOLN99PI6gD2c+PfxMKbp6lV4Px
HzUkWu7ForXxOs9io7sqWczuW4uRC6Tya2/OJX7VO+nY1OLz0boNQVD5BiLvIDgO7opsvAKC7Bi0
2rMZHC6tt81tDDqe90+3qXALepgvA5sp4DqnRoPW8acEmgKHQYhvthh3bB4vzpvQhfWxCWVXZWkc
lMJZTBRPM+hDDfFEzJWdq3cDW9ZGjou0Uzn+7B7cSYGVAqbIIKvZj/MQCqiGnHdEd9EirP81ouzP
gQKyXrmocRcNfwH/6z3EDNDhsL5By2QrWL8SeroY/6OQvmCokAwpPnlFB26lHICmwnz2DBO630bI
0kc6rSUQmg8E1QyArh17YSxVW9lDU5VgVIFfQZaFbL5Pyx+l/PjZZqP3hKcOuncYc1M2LDAZ1txN
BvaRbYexNG5qULklyZoemCYOjs2oiNiS8HJMRonh2txjG+m61Q7EUWuBoLWC2TawMuOQg3Tw6aaZ
Y7sVxYjKA2XlF8ZwAnHy7Xysab8JdPoWCVfo0qoPw4kPSR9Q5MFdd5VZTdTn95W3Rt6lCWjgOINl
dADaDu8yLT9gErkWKrZV++wMZjhipVh95eB10a6NFmnYIBa1rH+NqekWxNezpJpabFGXJKF05r2o
/Ksurq9lbNzGji02hVlsmC/vksTeytQBHjN/Ob+sui8H3he0jmCFvhvnG4qiJvGEMqjdtjdG3m9r
8vGRHfgJHlE8o9AJQS5xGhwWn7DcDrAtvEjCsbqqzTQSZK0ZrosPzKLiZlpoS9FuObVS1Bn+X4/i
RCfr0HLvzMSMLPZ2frU0NxJc+WtEuZEy6XHSMqwW5i4u0mzaN6wE4sSsHOjq9OBq7l5ZwlYaMJpj
DxRDQLoAB2KiKKasnz/lBI0jgNFqFF5LuTHlXS3MrQg+zPqJ73RkRzleG4+XouBgCvdJdUEz71sz
spu8Hp7Or6HeHYo5FhzjLlU5B+a4q5rJHnFWyC+FRJw/jTwNK7Y2fa0NCOdfO2rB1U1BtNJxFHUp
t7cg/8EXygA5//AsIhYN1UoMeQNkhyT1NOxsk3Nfog8CWHsA1ZQiHKFf2+cfv83BFA8SEBReUd9R
Kc/J7GIAA9TTSLryS+bbl7L9xC49MaGEdu21CXVLwMGqtrxPGvHFIvmNm3RrRUTN54cdD5sIAuO4
AJV7r5+bsXMzYDACDEx1GOJrIDRfeC/m+PN8nGnO8mNDvtJONmU6gsQWGZCPUnAn9pUlIjY9tfGD
sUbwpAm1E1PKDrVJ7THLRYvU6L+MFNoer2ytjLzmjbI5S9T2W9HjhpVuDxrtynzllXEhDHkd+/k3
zsY1Alj9d8IEExq8KGuoar9NldrcrDFuxoOnmTSh0z9PboLBn49vIOAjkDngdYnKk0o9EDsxCToJ
sDV48kIDQsyu8YWvdS21zvw1oo6YpUNSjnOAbi83H7h9lQFz3dIfYo1WTvuRjswocSAgwYCCIHKU
kpuXvTneeKL70oj80RnnKyOYV+o1mrsbS4fhUaiU2FBLVtJvIG4L1+kXOJOoLp0e7MP1x8UccaYd
mVCOtxFaGJ2ZTIAGsjI0Un+TV2+TMezOb1WdI6gYgyURSQgYwRVHuG/MbVKhJJRa/AJF7C1mtlYG
uXURcGxCcQSUQ5hdsvB26KzfvT1Hrj9sq/6upmu8TboYWCaXkNg54DpRiR5En8YyccB0I9DrIfQH
5j+iGVC+1LqLOzs8v3C6gwcnDxA4SA3Ai6iccVk/gLrFBM4MXYw8csTgXdrA+1ynkMj58QlTqHSh
jw1xj3f8SjV49MVsQxWVgOK8283ltVjLRZejX3nvY82WyUkTIrJoYZ7epRUJmGsvlcHcgdAvd97G
1Hgz7XyTW8Pe8CVG29BwDgO5Rnivi79jw0ohDYLWorBLFIyHbHjyZiAcDSetovMLqAsMdIAg+QI8
IJgZlAjkFTOnsbLbQ+6ByqTcQ3P4YiCvgKaO4FQ+b0sTF4vwFMhc/vCe28pBFORUojxiYKYFqFcv
v28GI5zilReZZkstWi8LGGgB/P/h2Dwqz3i0yC3QPsT7vqgATX0uyySMPRI2ax1hzeeBIQcMJlC0
tk2VYARIoERkE8sPVWL14WxMNAR758rn0S7ZkREl+NDHboUFoY09ILMCmNvkhnbVfSnXyMM0YXDi
jBJr9oTa6WhB+ABviS+jH/yWLmTIGHvxbLmjw9r1umZOSbc4cQA1pj4QMjXbMfM5iX/NQb4xwaTI
s4/P7aJa8u8aWurg5pgDD29WQbx3xcNUszDOjDA2Pk5FDMYMTDhgthLo/3djdWON6WDDxEwwl9+9
8cVwizCnZlit0TXqwu7IjvqAwCBFWQ3SMva93f0TJGTr2u3aI0X3eRZsrYe9ihK7+nzoeujcUwZ6
PFY+1T1atdLZWP5926HLM3w801pqJzhcvQX/Q5UIB3Y8K/OSGPvG6aLEgLQHBuzKT/RdTqwo8T07
uVeAfcLZBwF7A0vik4vJnfOnm+7gAZ4fNUB0qsBcp9x6TNK09hLT2cdeAbXKR55cD055lcg15i3t
1zkypByjqUxjwCpzY+8zi6Ht5t9UKaT8BkArbXGFrt/Vecd0Z9CxY0qSDxxqwOphzA4ju40B3kxY
Ea1CjvSrhzICOKk9ZI3K6lm+0Yq2NMGIgF5HWn1Fz3fCaHL+ccKepY8IWnLiAiuKvvLpbT6mntEF
rDP2TvO7mO5L4ylx7tKP0xydWlFuVZCEk7S0cZwOThXRvgmzYgIbzM9p/H3+27yPBRgKMMWB2WQ8
XFXcqyzzDgMwjbHPavuiJ8EtNNWXuaI0dHy3DOc5WAFUvQ+GxSBSSIxUoOipjg72/lhnbj9kB9e4
G8V1DqQR+4wJwIUw14u0Dowwp5+oK/Iu6A1O9z6BIFezN+sqSr0v5xdO6wfKPMC7WgBsqnmPRUbI
weOFvB+r7LExyUvadK9ePr9+3AzBgkGDepHVUwvdPcSECLQHQZcb5Dswzt4aJn1LM3PlzfV+9+Cd
dWRGPRJmAOyAGHf2dB6fmOy+Qbn9kpXmq8eNlfxKt3DHppTTANj3FmoClrvP4ta/l/NYvfk+pAir
wFijOdIF97EpZa9arJgyDq64g/CDMB4eLXI3zSXO1pu4X9lHmgUE3wiq3nitgPFBJbYsZrQUjTxx
9sz4MmbfuNVtCX+1bbZySWhW78SOsnqm3csyKHOyt1rjzpmLKCHkHzstt+fDTufO0iVa2oUE7FfL
70dJsG+VPXPM2oCZh2Tsw748WPGtm37GHcfBKYqiKaZ01A6LY/Csy2dG9lMxGaHPu209mi8JEZfn
/Vmu59M3GNhmIRUKQUBcEdizp/7kjNCkQLNgX2XJT2ZC4mEqgguvSTZgEN/7Pd2aTbEWfrpvBWsE
ynkL5a0KTcbkohUT2dC97bTbHvkc9acN/fjcGB7lFLqh0E8DH8efaa+jT5WaqV0nDo33ELPBvLId
pvQpKdJNUK/BJt9njlChA2OBD1S364H14XQR3WWvcjGhIDNnP+I234Bb/vH8d9IsGWgxFj7VRXIV
PdhTExOIwQsxmXTfg7fbyqat6Y+hY30ivG2EwtLkxdJB8fDUjFURr3CxjfdxYweRzb0LbgR7E+O1
IURfP75l0SRaRHeRNqDardzlmSz8MsEoyWGuSZR2yBzrrWjW3saaCMdYKRivF74ZBzIEpy75jZ3k
Rj2UC9yetmkUMwNKwtdpkV+WfRGVAJ+e/1SaI+LEoLKG1KoX0aGAHZo0e5hZA5RB98Z66NO308pp
pPcNQ63YSrjT1T5B1yNptrmVoKRQ7MkoXzDfctmWeIJltXPTNsZlEedrpOt/WtXKmQEH/1pVzsC5
QGkaGTKetK1jXwdVBb5qT8yHxIcCXm1WIrR60oaWaMhVgqxzJzBWeWeBdWPT+U63szCAs+VVVm9q
DBMZo3jlptwPVgfFMTIA/GH/roa4D/+PtCvrjRtXur9IgPblVd3t9qZ2HNtxkhchiW1SFLVL1PLr
v8N8997ppokW7BnMwwAeuEyqWCxWnTqnL8pxWxge2S7C9reEj/5VE9XexsjrdGM6aRPT0JhXknLN
3XiyOsVfBqT6Y0dSUL5h/CDr3nzjT+u5wAs/2fn9JzwFHDHo8cianpoyixqwd8KhhzaYInGDL6lT
7uv+dxesNUu1LnlkSDlpkZG6LE2XEgVXa5vO91ZqXrjLjUO//bsFySh2FHLnHA3HpgsoxMLeCsAC
uHixpy91tjZcoV2PFH7F5SEnR5Uqh8BLLfIqgpJA/7seD2nXbTL7MPJyJUJpArs8Vf+1o0ZdMLJn
TVlY7OByym6GHG8OR7Rrk+o6j8NVD+YocNkD8qsEDDEuI/OylB5sg23meolJ9DZ6r1kdxcX4ma3D
7CiATn/HLdT5hNY0RV2AV+AA6aitnX9z6gfbOkR0xbV199WxGeUL2cCbQ8aDZIe0BaQiJ1ejZ91C
NXx73uE0kG1PFiRd8E9IvLSKtgck0aC+RwhGbCiAxiip8QLs6YH/u7fYXYtNdXv3QpjdTc5Banfe
us49jo0rgXDoaWH62UwPQe1b8eQMd/VCVoB+OhsQ18ZsJOZYLUx8nB4pzK2yAOpDQcIX/oKJjG2Q
O4/nl6HzP4CeZDZrY+pT7SrYJDOjNsJroMU0w6Y2bLbraWTeL4WRXxAKWr4Z6JkPN2jg7qasVyPu
IflU1mW0Ps992tNDx67n6HsAJk9v4LExmSvXsW4Djw0pMSkwjAVQtTZMoqy7K+b0wa36T/jBsQnF
D4p6GYLMLIKk7tjXHgWWgK4VDrWrQOEQ3RJwaaLAcuoGC2aePHT//KRtlreMh98Hr9+edwNdUJUz
OJh/kG8ClXDEahs3qkBclJijD77tm7IfNp3xRNaAUPLoq+nDsR0l3CFjH0twl+VA+RZ2vNjmdTD3
WyjiVDEj9tduWL464BSKx2lcgVVoV4jUy0NBGYMzqqPTYeYMZMJhUtY/uPUnTemmrpwY6cyKz+mi
Hwrj6HODbwDJmbLEDrQ4AFEic+5JGJPQPgTefMMBSj//xXRmACbEpQoUFMRpnFOnMJCimbgG80MH
0frYg4TEpjLZxRzxfMXDdTuHoXY8pmRJ590Lp1rG1kaiSQ91A2Apvwmanem8dMvD+QXpzKBMgNzS
BM0XWnSnCxJ5BN3BCQFVZL+M6Adx/ZhPly37fd6Mbt9CjJyhX4ZCJe6OUzMT6Q2r8D0GzUHf387c
EDsO2YVNWPruJzzh2JRSP/IxB9zTPqIQ3cGA4vInDX6RdOWu1e0ayrtSShMtaFuF2PB+GRxz7pFG
CueiwfThtrZ8aAJWVcyHeqWGqLss8DL8S9mAAoWqCciyzO1IyzNwA1kbw4KaIlQabGR43GLXVb3G
ZqeLe8Aj4AKU0EkUR08/FZ+EmQ8CGSW00L+OfN4PxVq7UecNQEOiHIqKDtgaFacjGNCe8bSnh4qU
F4YL2p7U9B8KL12L4dqtg2K9bMlAf0kNP+NQWSEjBJArHzy+hMczbTcFoO1d1MWIECtnVrt1fzVc
0RtGB0j+/CgZb2hT2XhvGQkInXaTwAOq/H7+HK1ZkDt7ZKHAXA9mAw16oAR8wQFqBGKNBUvr20eL
kD8/MrF4tfAXMDgfqDe9+p1zQ7PqktbVxl6s3fnVaE1JlhDwUsnntHLF2m3BZxoFDNDYYAPW5psC
oMUBCBUUZdZcYc2WckG4POq8Gp3nZKxepzDporehrDf29PX8krSujTERIEkhjIB863T3euq2Zsgs
MJI4L4t/hwc5qI9Wtk1jA/6MXQO3thyLUratmcvKMvO2kIkcmX8E0WFcY6PS+NmJCWW3LEaqok+N
7OCFhYjRtH+w7W5/fqs0XwTwRMweAXAARSlfcTQ8IdwhNzk5lAVYVAfoqmYQCrX4jpof51VCBDgy
pezYYpp93Uzw6aAEor10vctl8lKkvmsgQu2+HRlS9i3tvHakkBM7NP50F03ppWB85e6Rf6uSzIEj
COhOJPKI0ipMn1Y53g6ysmAJtsNzeRMNr25Hd1bz0tT+SkT7+xJWrcGPZSMYLLGhpYQ0DhFAwie3
ONjNTLfQjuXPQSqcXQswxQM3m+E1XPxmU7YpiIOHGojwkpqb3lzMq9TnWTJmqblrcO7uGjLmN6yf
fpRFZuz6Met2PvgY98EShvcRmZxbl/ddnM89A4+837KNYfoGRv1s0mK2b1zybWum0dt5J9TtJsY3
0EYFgQyGyJTbjjp+09j2nB1m042XObzt2z0Lox1IWPZ5v5INWzL3eL+b/7Om8seIuQrRWIc17k/Q
CxHbKfcubN5dQzVqA6b+a29ArW3xLthMv1I+X5xfrO7EHS1WxblTP/Xdykb2Clm62DTLmDbhrscL
dKQ/zlvSnYNjS8oND0pp0VQ9FtpO4gfBZFnsm2sSkbowKLFKSLmRkXvvUn5utuGCuZ5kDHgfZ5Xz
kLrWn1KsgSG0a0HmivdLgIRP/WgY3jBdkeGxbpLnpaw2HXW253dL64RHFpSUtWzJ7KWDDSFiSEel
rXttZf4m8qdLd36p+YeHEIBlPTKmfBpAQccFOMPq0BkgZrtvWLFxnRX5EO2nkcJYYA8GG66vLCia
S2bnNjD7Ne+2eJmCLElAdhVEQHV8fuu0Ln1kSVlNM9gzWSbMi7jFW9tPmCd6Kut9ZX79d2ac02s9
Gwagf0uzOgjX2LCFgGnoppqiiy57PG9obeekMx5lXxg+B7/pCDVeQh55/t0QX6NPZN8OZhaB9ENG
LOkITk0EoEyrOO34wQfXMpBXsV+LDcH08SdWcmRGWQkaP4VpjJwfxDzfejkUvMtoD4relZimj6my
Q4eSJG4jtT/csNFueNGzA6sNdzMtaOSbwQbZxV3vT3QT0fCuF8OFIaI7TEZ8IWXxfH6hq3+BPN5H
32zkaMaT+a+UqLPrq/Ay99iVAGt/3LoYxpo8kHiG8VxVm6HtAXyMPo6YkJBXVCQwwA0ZHelTR/Zp
VthVA7IHKDj7+6E1D04+vuIZDD5Mb0pXYpXWQY+MyQN5ZMyiTtTULssOFg+hdlZsnOVnAPGz83uq
jYgR5n7wQAQ3h/pwWzhnlBc4BiZddvMYbrPxtkF8tL07Yq6g9qQjqpcyZiNAHoboLnu9pysC8Mxs
raHArVi3X1zKshhdzcvz69HtGrI2BxAQuChGmU5tdMVoA6kHqJGDQcSCkB1G+WIoNK5sm9YVj+0o
ZzudO+GXHip93EASFfTexYi2pBWN9z2p7mlobtPBuppzb+NN1ksLkpB/t07l0Ac1dxxsY3kQrZzc
2zjVRVmuDTjpP9g/m6n4Oxr22ZxGpZHAMZYdhH+WvfArsuLoupvleCsVR++8jHWegzust/zYXR6L
oI2zyYoHtlLf0foG5CNRk4cWLYYNTn0j4kHRElAyoeWVxlW5xBO/iuzPfJgjI8rDJCuo16V+lB9Y
a0XXVW+IfZ/7+bXn59MnEgwHjTUIIwJrAOq40/W4mZF6JavrQ5s99QLXpf1jNNYChPbroHcChAHa
eO86eFNWm8yIUC7g4e++fR6WL+N4aOjFJ9wZwwQAs/jAcqrV0TKzWZ2HAzlw2//iOGmc9iaEJNeQ
8XLz30WgIzPKqe3GcLDxdMQjpDeuwy7fYjjiKufTFm//B4+lYtNn1VpbUnuKjowqR9UZq5G0fscO
YdUlbEKrLq+DtWKs9jOhUiopZ8HQpoKq2BI5fFkqcnDZsmvIY8AjjJ+JS1DEfSLdwIv4f5aUoLCk
Gc88YIIOzGBxjiGWbmFxy1ZecNqzemRFCQop0iRMAuJ9Py5Ptbkvg2ezXYnha1umhAOzGmu38kMU
Ecclzhd7k0Ok0OXBRb2m3LZmSYkJo2e0YVMU5JA5Ivaz76aJTkP+ZNG3j58icB5BIRPIQ7CeKW9s
o60HkVGcIoMY22ood5iY2PR8bS5Mtxz0ZIC/R+0YWYNiJgXojIbFlB+iDrB7o+t3/WLdFX5153Zr
iBydHxzZUvsZQ2R2wE2N6KiBSPHRmdz+62yitASA4lp2pwsOx6aUt5RVtoOFHgDeUqBJgDiiDZTH
MDwW/FcJrQAxr1wUurAgOQ4B9ECTHwi70+htTI0DYi/MTIUz/QLZ7a9GtiZHoEvuQPwCAhgoswK+
p5iwcw7ZcE4J9M7s2I++R/Xz5FXx1NwysXKJ677TsSnFxeuUi4yzMjtgPjROcYNzvvecTwQFUAeg
v4hZXoD4lNDD0FbD5Pucg3/QuShnzD7aeXozEtR0zh8k3bc5NiRPwFHunQkQz1PbxSU+jneTwX+2
Yvl+3oTuEElGG7yk0PoGwOPUhM+LwhhGpNo8/+lDfmDiWVx5r1b0mefhsSHFrYEyD/tsEWih2eO9
T6LLgBNIvGcX/249SuLteUVEqolRaPJUmzBrL5b6zzC/cvZxgT1Jc4nsPpSDRpDnOd24qh3GyMyi
7FDUfRxET0H5fSnnWCAUnV+RhtXk1JJyfMBVF/ikx0TTVAgwXgFpk8VlI/nRhqHZkQLyWtlcxwMZ
3rqlsvYVehXxFLXuli9B93D+r9Ge5aNlKwcMZGyWVbQzP7TB3RiFl7SHavR473Bng2G/laVrnROv
NICzwVPzTsSQY0S3BaeUZDYgSxzabY4KJn8sKr4T6Rq3vDZ0HBlTVlYIYmI8xMYT1K+hhp1YbRAv
+bfz26dfEcDttgy4+PfUa0JObNZiJvswAyG8y0cz2hpOSrdmTfjNnPbzyg7qFyUDO/ptECtSvBR1
/sXNGZ4BObsk9hUtvxRrT0CtR0iM1n9MKO4pUprmUR/wQzC2z4td3gyk2UVBubVbbzORtXaINiYe
mVM+U99VfdVSgEeHFqKZZiAAg62nTzzRgFwAphnADznGcfqZRN6N7hIRXIp1tu35fdfOm8H7hBEA
PYBLBOjcCdUhXLTJrWZuPJzrvtzlrnU5CvO6G6yVK1G3YcdmlO+TkqAvg0CESc7HCz7l10u9Rpuo
wwg6oQfcDzBapkQJnu5XBF0eLyjcMIHC7JZUDz3Y31N6a7XQgnE3+dVwI5yVQKTz7GOTctlHdyPI
cEYgYTle0dlzyX5445OdfWbnENyBI7ABl1E7b64piD1YaZh4Af8tpmk3u/NK4Vx3eCA3JKkgTVDK
qaTJocuzdgB8Ds33tNq2uQmZq+aL3XeIqgjlTrZ8HOwIejQopIFTGCNkKiMAGNqg1Cu6KOl98jqW
2WYqgSb/eJA7tqGcHuaUwQIahTABM6kX85rv0tJ/sHxM49Zs+ZfGlFdAOdIm7SkmpLMKSFtjl9sv
UkKsJyu5mM7fABEFlQImN2T19dTfjGaaTLAGp4lLvs/GC6vexmxcWYtG8Q2UYTbScfgcaodq/YH5
TR8sBUuTti2dTZZNYeynQtx4qBjdzIPtbhkbyO3EivK1nIr8ChPO7hMxq3RbGjXZwlnXJtB1NxYg
JuBkki4Kus3TdQeMlzxNiZeI0r6Y21+M3dMp3LpsrbOji1PHhhSvyXOam1aBUqZpInXzDWLGAEHt
zrum7rwdG1G8patAPFsMvodZgPRAfes5NfwfWOAL6emdE67djVqn8aDOjjEs9CtUaHGT4Ynt0RFw
yAzF+aG87DA4gqr0SqDSmwH9F8Y05SeSPz+KhS0rg2ZAtpTQfP4uarp1C/bTydeGW7WugGvxv2aU
ZIJ0bOzZiNiRdTVYHItiF6XWFENwfU+E9+cTXwo0SRhbcjEmFShfqmznpsTdHCYMw/wbQ9B9yt1L
5hvfui77ZvufKTCCauG/9tQORORaIKkkIUfX13zN2fh9ccktQCQulNyrlTe39nuhcgVIHB7ekJA8
/V7F2KbdKAHTUGi66ppin1seDnr5eH4Ltd/ryIw8cUduUTUGt7hVBWiYt1cmwAZ4KTTOsvXXtLK1
hpDAAHQDPhsQSZwaSm1aTR03g2QYi7gIcX9VsTvb+6UeVzxde36hmRWimSlVU5SdM3ljdyjKhcnY
mAG0jAAEyMXwE5+VxBWdnqt+jbVL860Q+NDRA0ccgrM6XdsARR8xL2SHmhpXdc8uJ4CAY78tP15F
P7Fjn+5hblMnd72FocAt5thattEYbNpuePmwT5yYUTawKKKetQVQ7uFEtsy3dpn7UhY3YfN83o48
nkqJG6yRkjoSmcB7sjM8f4rZLZF1us7iXAhv4hdp6eZfWy8crqzezK+YO7Y76i3ezhirj/NcQ7gd
9FcoNgEs8E4B02sxER0wyBh7swESSb4Nsu9p/3p+jdKt363xyIhS0qC9U6KkIlIQc5ibeu7jCuR7
501oThbIgKX0KvqVELxSThb0ATu8EfB+c+15C2q6niclGFSdeqWkpV3KkR3lBqlE1LizM/FDJ7Ib
gtnubAk+/tw5WYpye5ida/achH4yetUX1HPf5gmXITGalaVoD6ychUdJCTB3lamJlw1GsRH4Dj39
VbgPTnfL+MrdpN0ttHVBrmZJkjBltyAOxfMmoPxgebe+iUJM9Ik14BUFyKeNCqOtKj8bGE+u2owA
MA2x5JED+o0ZUzNfS7l03oU6JsbDkWoiyCl37EzqBuMAQDrZTv7sRgBMGF62cXvnexbwTxRzUPbA
EJ6NHj/UjhRXJnkZCjqj6RV43J3AxJIu22K2zI2bVfPPjjfGylNH5wgWWvcY5cG0A3D7pxFVpCNW
Ys1pwr16D/axaz9glyGGEM4fUc2VBK6Cf8wogZtmxCjSqAmS3sJ8pLic52fOv1gh3YXV7rwpnd8d
m1KCtxfVY1mHHj2MDYuFf59PK8gSvQE5mSTp9lDZPN2yGjR8eFoUaVI70xaRfVt7j+eXoP8o/1iQ
u3mUk9QMI30mC/KD1V434Ws0XWEUeCVoalcBTWcI2US4tNUP36IcZbTwiQRtjyru7SWIg4bvP7GQ
IyPKZ4cWBcQAZjxyh8LaZ/MWBAnbdlXhRbuUEMhKPNkRatQHoZv7VgNJDH4Ako7H0FATMeQbVvZL
vqzUewxBDNgbWRR418C3ie3x0StR8vRA4VA+AcQVAwYOhH698YyXwV/jG9M5gRQMBWsWpibeUS1w
UlQYTPTIIcxZ7NI+XkIPnP0rtRWtFaDaA1Bly9eX3NtjV3PmPHRnBis11MP7l9YsNmmwthZdDMUL
JYJOHKBYYDI6tYLxZZYWkUkOqHltRvs5qt78bsTs/MffDC7WAbokyDT5rsroQVhdGcLFrIlN+ZeM
mVdjYT9MZbn9uFujugHBMOgBYOhA6QeJKizKNDCihHg3VviSu9t+WrsJdBETLQQQJEH9VHI9n25Z
N/jhTAwBf7PMahs55cbIouvSidDeFNH9aLefOKuSv+EveSNkVxWDc7F0qUlSLKpOt9TINjmpL830
8eNbd2xFic7lONqdO5M0mYIRuETAymwKHj1v5bTqHA4MtYDCICkE/k9xOAblpIlOQ5hQt4MW088w
mvZ98xoswcX59ehiD5oGrgOpzQjMKMr5mYLUSccA66mi74T88sjr+d+vXQgCmwUGSjCgqnPytZRT
ixCnE6croRc8Wc+Gz/24XsYYIiQ/zhvTLiYE2xj6RchCAuXjWEsaMnuxsWvz+BvkkLd2uEYyoDUR
ocsC6v8QioqKl1UUQ9DcRnmEk/ae1+yHwKv+/Cp0IQ0TdEA8AJqO2VPl23vCC4w0F1FSm9bGmbM4
8zFBkX89b0W3EDze5O2JKR1kuafn051BwmP4iAGRxWJq/wBn8co6dJ8eL0OpiyZRmKqAARLoaFpy
nx+8rIrxfwBoBwAPAeZl+cSzGoTLkqXIguCcelpIumS86sFjMQHE+sfLuhY0KIF5AcbDNa5q7aKk
ViiyWyTLtvJx/G6mZKE9KDOMBpRiTkyDdOO4KHyvZGk6LwDbDgRVYAyk70ql1Kgbl2Kohh0MjN5M
4bXh3ogm/cwnOjKivA0iWmAoT4RRgupi7HrNFoM+cQqtpVT8Oe9uun3zoAyEDB1ynmjcnLpbRZnr
9BUA3eH0ozWcC7MFBUPdJvma+qBu344NKfuWpe6UDSkAQ2y8Wbgbh8hzQLy0Pb8cnRUM+APtglKs
hIicLqeZSpo14ACEfsGT2z4ZBQRKyVqKqzMiFaMCUKdg9lQdCRTcG5GOEHZI03k7kBL0vaCEXIMe
6L7MsRVlw3rTLuaG1dnBjsSGu0/NAAGX+k+0yiCxthzF2QoaLFXAAbMjYX6PYbdvY+8X8RDkK99G
F9ngYeiAof3+nuqDD24OgrecHSyzf4goTzhbaxpq9wy4N8id4uLE6Pvp51/8ssmzFrQsTVNtPOtr
Rr8V/fduXkOk6ZIoCafC5YyOK17Wp3ZmSjmIXxg0OyFPZtTgcsqimLivhX1w0q/nXVq3bUgIsRzZ
q3537Qxeyf3eBEZsdsVlaQW3ebVGi6bzAEAIUA6X0qDvCl1GhDEldBXAzTlbMc+eI4ERL/Pp/Dq0
RsBvDF0RWUNWc+hwRL+/DDFZny4/IvOFjj9LiF9/2AZeUpjUhGQOeA/Uk0k8PvQ8x7RNF4iEDtAQ
NLz0KRzWSNc0azmxo5zNLJqQIFoBhHOgnGpml7Q8tBi5+sRiUB6SSnsA4KhOBgZ3sE/jrjnM5bcC
es9h9mSsybFqnEsW1pGTSQUTgOpOHXmq/TL3QJx6MDw/7schhtToZ5aB0WlIHmL4/N3baQoswwkL
jCZNBkrrIJgl4jD6Kw80zTowmoj2GF4tGAdX61v2NIYVj6iXLE37uw6mry1ZNuc/hya2oJguUwyZ
yQYqd2AWiboTkzcneeBcud4BTIJXGb3ps35lw3SGkGDKJAa1B7TZTr/JULKJMCOYk2VuY7q8EfYN
Y/ubpjdWVqTxYilg5fwdbceJUbzYlWlG36c2lBWrXWpMce7QjWV/P79va1aU68UZF45SjbEkxC6h
eNBvSn+M2fjxVPN4LWoH0TT5AHrU2k5MqxvjLoQitQl0xQ7DeWsvaO33kR0BoOxR3lRhXc1QVOhu
YGiEe7/D5Wfe1pvcJXFuPZ3fOLn9SmVIciHB01CngSX5dxyVUAgFd1DXETPxrTbfeA596qz5JzLp
26VNb3ti7UYafPyxjpsGyaUcz5Lsc6c2m0V4eHyYUzJbzd62D1ZV7aZmrWyjOa2oCQOqhAKEPFDy
50cri2zHAGV3sCT+MKMIBbWK5Wqeyo/zjwM8BLpqOesDdnC1nBLWrIpSj5vJglTd668ESXemtxJ5
NO59YkQpdGde0M5BC/dOnWDXh1/Lll215OG8K2g3DIVhtKsDEPuYykm188nu+sGfk4408y9uT+Fz
V+RrEU63FAvRAEONwF0BjXT6WUo7Zx3P0yXp7RefXnvURvL88XMKord/bCjRwG0ZWM37Ykms3tka
xc8uK/elv6bNrV8J6kH4+BhojJQQ6oF4ogjmbEnq0t0Nk3kdkYeOrIH7NAcUa8G9g0INwOjqvI3V
WkEesMxOHOZAsIFaDwvUi8aiv1xs/hNcXH9Mf621qwk+JzaVA0rTJRwxSrQks+1tKPvlNsVmse+Z
+/EmGPgnALeSGSESXcUXmjmHkLkVYQctUG7xDrrP1VSNF6yqzO1559Yu6ciU4hK9sRhQZzezA20E
OO+zeKnbreMd5nZNX0h3jI4WpeLt0wJIK7B8mYkjxhdMRdxkEDn/xGKga4eMzQSyXx1PMPrAEoSD
XSAQknDcje0puKmK23ocVyxpF3NkSbkenJE58+T3VlLbwd4kwEtX0UqCoDeBxrEc8nmPLPWF4ZlL
mc4JJqJiVAxjTv98ZrugBoBBDohfqNWUvGyrOuyEhTLkd0IfAuvR9vfmGgu41sN8ND8xM4DnzTss
aZOHiwcehsQS+YbTIm74sCvr1278dn452g3zURvGPE+AXqv8+dHFlrHBsVq7WYCQSW+HpkkMS6x8
E83TE1hvXJHy1+PJphRs2FAG7lyU0EIS842XNVsM6V9hDgYqqwXomD8u1SjVsf4xp8QBYA/Hsmkr
JxkmiIFiwgPDDdHF+V3TRWs8C2U1zXRkAn+6a6a7pJG3uKjdmm/Vguk49nMhKwAI3ZfBBIyFlA3B
+l0/itN0EjOgLsk4+WnciaK4oV3tr3S9tVbQbPSwZZijVxFSNulIZg+tl5j1cGdO5IE7/OMD9Gjd
YcwKsjQodKki8rwcfISX1EussvxSe+SRZebV+e+hOy54F1g+iJulrqXShiIZ7+2g7kCMXuB5m4Xm
FHdm4+5SXprxjEGNlQePbtek0DKKkIiZcIHT719FWVV1HG1pc7a3tPO33drcgs7Dji0oz9zFp5Zw
MvSgqiC/HBrn0WrnS4tED+c3TjqqkrGHAL0gwHjo4rlq+akl4BzqJSFAHn3hIb2q3SdqNODh2ICR
cWeXT22aruRTur1Dxg7JExQcMAylrGx28tm0LWInlv/bEReZ93J+SdrfDzpEnEwADMHOevptZoPx
oAwLduiarwXwpuwzN0CINjFG8kHtiNGcUwPQdcvQrYQBPoHZqkcKhWumItBv+Xl+JTofACIMaEI0
vT0MS5wamkRlAe9f2kkLdZP+Ig+eom4lkOliM3QSsVtYjiRLOjWRjn6e+2mDhBDUQjPI/NppGwFE
5NdWbGWfyNCOjSlRs6B0hkxrayd52eFt3W1ENN0Bt7ty32i3DX4FfiGMlEPq9nRNrM98QqrBTuqJ
btPwzWm/BeNKwNHbkHk0YLkuBn9ObfS+05HBX1CIoM+FVewEpr+iofrMSjC1guFoELlhqO3UCmZx
0hRgCyfx7cdlfAvLKrbXUNralRzZUDzACPtCWC1xgPoNdm2afW3bvEBmxn6dd2bd0A+6d7gF5I0m
cdOni3Em4JiLGZhBgIKL3Vx1v02aHca+vU3BnAyi5h+tN+692gMVJzC7KxFbd0NgfCWQGBJU9tTX
gS8cgc6YcJOirS+IuW+5ta/51eR8yhCE6//2wrBgZT9rzAuA+3V2E8jXb+u0+TFnza5wyje/WnvN
adcEqHEAxgEk7mp9mvvzUrijgCxjtGxYt+9mcWHVNyYkis5/O11IRWz4nyHluqMDY1UxgFElysv+
qaaLEdtl569cDH/LQ+plhBwBpXALw0bvBDoLVGIduyu9pGhQcDOj4jqauyYOCi8BfVEbj3P5OEN3
osLTAdTRRmy6xlWbB3Hp5/dGWtyZhgtV5rXus+6E/KWhlVAatNCU1YvBDvJOErwFLWHoAha7MEtZ
3IzL/hPbLPlu/2NIOSHMB6tmZnvoCIfZAy2at9ykKya0LiNHhqCDChVZtcxgmfMAYekpwoa622n8
EpokDq1805hrPqPZNcDoUS9D999FdU65vETKgjGMCifJXcx2juKiQ0kwq1fyF816YMUB7ADYXQgY
KN+mXPK2gkCgkwgyxF1nxBif2U9BEy/T2kTXminl61Ao1ixiQO3ZwbXvVP5mmqZN3z0Vw1qvTmfJ
snACgLVFa1CNVdNYZXafAhkSmfU+ZGyPR2cCJcSLshMf9wdJUA3dJyk0DnGa06AsGrOHJhPGY6Ox
2Y78j1OMexHe1sNKzVGTZ57YUa7+dumLrhqBsaxt+loEfTK34W5hw8VcNResafd5Byb9fF4JKZrA
JTW0XHAASc0QR1meaRiFqAYSJQYoxjduUx+C0PB254+t7mY7saIsrh7MtnTnPkz8tP/t2+zbaM3F
tjOC+6hftn01uTFEon4uLf8CipPH89a1zvLPEtVzluZDbUyQDzygNbKBzFEMQtSLwnlt5zWiS50l
GZzwj9xTV1lmMOK0120NUYW5vXWbm8waYyOkyZJ9JnagwQdEBKIhEGXyLzkqSji1P7dZNwaJ5K+l
kIgi0bjpVqHYOqcE4BP3PsCFEf7j1EztljZL+yHCqHOPcXf6QEJyNQfdPmV0mwu6FabzYI7B5fkv
pouMx2aVrM6SQxqRROv3kmncAOFbXYPn5P68Fd1wKMaPwAsAalKMo6mDDRMDv3DoLoCwIernsWjr
PyNExG64ZA8dJlZvQpH7aNdZ4N2lfNyEhTnc9KkbxnmBprcIs2Ilj5ArUy54VM3AlYXesGRKVe6E
tI74CA4e4MV7KwbAcls/e/d0/imGtcEv3cF3MPIVApcGkZZ375rCJYILPz+kYP3ZGYZBIWUhXs9v
sdYIyg6yQoe5fFe5fLyoxZEoG3YAYnSzdG+T+HregM5TcM5AjgR4IJpqyokDATqo+UgPBJL/EoWP
ovmWik9Ag6IjG2r8KMJuGfu8h7qWBNdWV6LKY1+swQ90R83FhSaRNKbnqcl/NUKmvA4w9UDB5N8P
ucSlz/d2SZ6g+36f28XvHFpb8UKrX5/YQjTS/qrgRu/wNR7pLIQSvDois3hKSfgwZeOFIN73z5iR
86BA8aAB6pyGEnNuWy/1F8hIjz+HZR+Ajqn4xF0mSeb+a0J641FQpCkITAs8cZJxLH4WhfVcUr5S
cNA5NF6ZkIlFH1X69KmJrrasGiTboBeg8y1IrO4YKT5eA5CsvyhpA7uHKQUlBIgOzPRzLtUq8uUn
5oH3YWNd85msZWvaowNRGUty7XiRmuiOdHJM3BqAiOVTe4FHX7er/WK6yReyJjapi2ooBkM9Ezhe
WUc53bUmDJpl8nwQ1fvRdZqVL6RcXiM33eRl+jyP7meiqKQ1RG0DY6YAqZzaI33vmEND2UF015H/
rRTzRtRXXotH9UJW7irdnY9hJWigoTUE0KXyuWyQqwduV6dJUeTbBqxIVTdcTizbsOoTLfbIR1UQ
1VuA/BFUT5cF7LiLM4RS5Az6L4hb1r/IZKyUonWf6tiG9JqjM5TRjuHJkAWJiwbrWN70wUs/k+up
8uPW354PCbrn7MmCFL+ALLYjsh7Xg5h4Q/ZOG1yBFCGdNjOoC7a8iCoaA8o4onvoGtfWnDt3dknT
nWFyyjFYk6GmGKRgX+Fk+b1YYfMiwsa9OP9X6s4JEgSUD1CxkMN2pztSY0bIcyvAkNpq+QJU15eF
2deULWuYKu3OH9lR7srSNcKhnGy8aXzwLub5Vejz3bQ8mmCBJUW+P78qXSD7C0XHExfqRZ5ycdLO
rVJMCKCr0eQ7K/shOmd33oJ2PRLs/v8W1NosApsAj9EECxao6ZbmaoounfxeDH5C+cu/s6XuHSp0
o0+wdy4r9mENougxA5mIiMx9Wmbfh6pfea3pnALPafluwujduzyt7hbIfY1WmMCY81a2XfrN7Fs3
9gRfU+zTmQoxrwYAbIRYrb51F0zfVmilgTSnFBujK744Y/jQpO1a0NQFMuCfAgmBRtNWvdrKNDLA
1yvZk1Iek/myBvw1Arwr7N8+/rEwPQABdMhzyfHV0wMFdAXmFU2Tgn6N/Z25ENEz3hRxMD0OHycB
AIESGhGomOL6eadOUVnpPAvaoElUsyve+jvbby/L1dqp5oEr7Xiy0o1M9N1UhHwoRc0wR8nkOzTu
MohH+vM96FeW2M2sq44Z93Zm/8kbHm6Cul8jdH7vIzCPchWKIahcYaDldEs9EjDv/yj7ruW4ca7b
J2IVc7hl6NzKli3doGzLJggSBEgQYHj6s3qqvn+kVh91ze0EoQECO669VquhTo2iwS6yIOXXW7ro
pfP89af7bDVO62AMFG09NHjO0TGmKtu5Cl0EcZhdsMYkG0FH+/USl7cCAie0wTGQcZ7ZVuC6VfQf
sxHpaq8pazIPSS4EnYP4SvPgs4U67ebfpU7//p2vU01Qx55kYOJRQTpjqNXUx6B2Ux6Vqf7veAV0
j8BzdFJHD1DePx3tu8Wi3nWZTargOFVtinPMhujeY9FmDO+/PsDP7/jjQqcDfrcQ9ePFG7nlH2cQ
Q1Qg9qsdSGG0+WJdiXwufSm0KmADQQuAVPJsRxNZdLckIji2xBJpQIbvQ+3cDldBMZfXAWgS8nqn
bP0scwggNzxrn1lH30dSVCW5blU2+9cEhy8uA1QhNGYBM8f1+3hulUcnGvR+cITGwJDSUXgr1ZgX
2bBr8lOfUz18ISD/EOCjLwGC748rgS4OAFoZwSgxdjs2Ii+TZOupaOPoaB374c6x0EMQ9d3XF+Py
Bv9d9sxIzF4iI4VXdASo+qfVka2Q/sNwFWlw6VWhdH6iTQJM5TMHgk0m2XZQvgr5G3HXPso34Pgt
xnHlN86VF3zJHmEiHY3sU3SGEa6PJ+kRDQDxSZ6uDILbUTbraA6v3PJrS5xdi6Rh8eRNXnljxMDT
uU+yhMhrs2EXbgQmg9HGRKntxMZ+FmOCkSxsYN8xDwLuvXFMR9GknNTgeN5ZwkpJ+GcMi69vw4XP
hAwJbhE0PIADxmdeuOmbgVIiMbkTbh0ELX54EyJjqZc5w5zF12td3N67tc4+U9+BaN7vDHqZEtP3
RSlPrBg2/HLqMqfZgsjO27ml8SkK7HSR0LbSzZXtXviMH7Z7/hlnzJGULkhMWkayeXFyfg0ndsHu
AueEysAJYXNCkX+8i7IuRwDSoCwIr5KG1t9SY3vJho9vXx/mtXXOPpxdLa2KqbGOXAxpuyQ6nYPx
GHN/WzrXqNTd0x/7WI/EWNe7TZ19OWp7gwN/Qo6lb/QBU81uGoxQvXGG+a8rBg9UtVQ8mE6OO+VQ
+RxLU31nvfxe2YAWOAr81FGXBCrnflUC0th1zcGyJNtUtRNBmTyCQomJqaNTfJ+pWALz38Na7ADZ
MkoBJ1ZQ98zJh7EektYFxYcMmsIql2KSe22VRUSvmNeL3+XdQmfmtQrAMj41jXU03sPgovtZ/omh
duGoKyWoa+ucZW4YgAB7YIgNMf/vRN01RtdTEvx02mD19UW74C9Q5gLq1Qa2xkVB+uOFrpsGA18C
zXNevwXWgdk7+5rYo/PZMgC/iaIQWGHRXgBe6OMagelrOgFyfRO+2rtxrfzculnS5hHYa3o730Gi
PP7R7+IbDR3A1DFFec2DfD5NYB3QNQe+BwWVT9fDIFKy3AQainHwKG+F/0bLnZ6uFFUuFDpOYR8K
N/9MTGNy+uM2K0jGub0DfqPmST2YNjXf3ae5zdpf0z257W/qR3AzTqygSCCfvv6I/2gXfXzB6EZB
owrYZaBkwHTxcWl3Cl1lg/XoZroF+4jVvtSbYM9u49xZq+7YR3nQp05Bd1b+9cKn636+LiSywLAB
eXbgFc7MlAmSoQuZQtUcJmPAQCWgM8VJwoxBuif7eq0L6RcIHNBCRzMD3bdPnHKGCr8BdkbdcAw7
6dT6UZeZlAVk4ImTVr/H+MrT+Ow8UejBpHCM3glKtZ+G4OcFlB5Dom6Iu5vN1h2BpL51yOZaNe4f
dciPpwh48zttrjOjYhCqNXLGKYZWkaDl1qXd7yhIQZhnl7m/4rkn08lKWZeCKPDKoX7eJJ4mLs7/
CFrP1rYia3LBpwu5e3A1z6l86h6WJ7HjR5Cm/hQm9X/MP5zdfGiK5BqP1qV94zH+y2hyZhdUbPky
abG23tnP8U+QELI4bfb2Ld/GK3lfulnzZ7liwC/sF43Uf+kzzgxr6ENPFRpFsHdtEeiscb6VZufe
hNdoQD6/jBOU+F9ai7O92eUy6zLEi1S75o7fh9tl191dE734532d3ZxTQPx/nAZnfk+oAZqLuqY3
7hEfrzVpXXTH8sgPw1/rvn1g367cltOvPl/v/ZT+mYkLuilMxr6vbhC6JlVKnsM/w3eysl5dN1Vv
/l7+uQZjvaTVBdRfBDDQiX0Z8NyPps1Iq20c0zlH9xgfk9/DLdlW3+zt0KR6W1+Tk7+4moPQ/H+D
E2cRJMSefDxEqLQOP8SDL7L5mxOnmhahScFFO++Xl69P9IL7/ZAlnn3AEshgPXVTeRNFt3VTMHrb
XwuKPzs/OCTAJlHJDFFg9M7SjrElzGNDR2/a5XvgfZPTqy7vAKm9Ykku7OTDMmdXwzbAaQug6G8q
4+atP/5q41JkCU9+fH1inx/wx+2cuZxltKVFQttCQQJTz1IJNyXWaKWqKb10JjUpJjHJ7deLXj7D
5NREw934hBdjEMIY9XLS5mG9TnFfRS6qyC8wqSoOigfXyuoX14Ozi094dEwTn136ihoXgXZb3ngR
67NoldoCKATZlVdiltN1/vieMfCCKh+W+Qc+draO1M1cLwsoxRT/nZQ0c6+Sll1aAVQL4Kw5cfaD
3+Pj8+0GI+3SQ2PFT0y0AvJ5KOqh/u+DD0A1vVvl7FJMbAgZBbfHMarsNImXvNGgXSGm6MSV63d5
P0CiA/OMKtJ5ey4mwAbzKAHIaQhul7H7jjTjStxx6eNjuhnTKJhWB+He2WY8Y3wHLgrwEDKA3kdk
ERiIG/s1npfi62t96c2+X+nMSYFditvCiyFCwY9gBs0min6UzL9e5Np2Tif6rlTpDzbxmgDkwzNK
KwPT6eTf9laz5m2Xfb3Ste2c/v27lRrbHZCgQ08hXEiZt1Oyt8Z6Tqs2utK9v3gJ3n2h05bfLcRn
2sZjBbkcA1ngqZlTNlzJ/y5uBc0T94Rp9j81nCsnlAI97+TIwv4Qd8uhLvVeE+vh6xO7uJHTQBpy
QOCDzmWsGj0L1sx4Nx2K1N4o92AJvxJwXXCpeJuAu0AR5NR2Ose82DT2iYVC4pGKIK7SDqM0ZVoZ
h2+W0JDU2D7dtYkzZAPaLvtyCudM8sHflMazn7/e7v/nt5zCMkBgUGk+84V+VIOiSyMqi+sUUwRe
lY4P6tvEUxpn5Ie5b/+7sh82D7+L9iEMINARH29KbVe2RQZpHRX/OzQvrnxlMcg1rwE8L70xsIKB
9TbArQDS+OMyE4kiCAmDtLGlbRpMXrbUQ157d2F1LWj/5H494GNDgEiBXAFrx6dwrHGFU6GJfayn
2yX+XU9PlXuovDvVF19/q08vAAudKAagVIeEFvfn45Z4XfKgc8vxuPRdmtgHFf0U1rev1/h0bP+s
EYI2GWERCOXPvg4kBPHdkmQ8hhCsQfF5jRHDjEaPtL8GxLu8m39XOrPpg99IYw3teGyH+yb53nU7
fq3+cHEzaDSA+BqFHGgnfDywBiN/CwsoGCDEXj133SvYGvW1ic9PBgMnhiIRWkEni/Gp0KDAdyhH
GQ/HNhn3hlSZaLz7rz/KpRuGkTi0HhGSIPo524cF32DmJBmOnowz15Hgh71PUGIc7Go1jVeK1p8t
wmlD71Y7ezkdDylauuDNMJ5/LLtwFVLlpS7tM9BirnlFbhrIhS2t/UakfSuT/op5vHigkDFGAc6O
MPRxFoGxAaipZjhJf87zPtFDQWf/8esDvXT3fJwkRsFQo/nUtnaZJrSHNsMxqF6p3tIRLlH853mf
0zmeejQwQSglnkvyOG1pxW5LhmOAEoK7DfWGoNtfyuLrvVy8HO+WOT2Cd54X9ddh0ZxPR8X8LHEL
vsjUKScMx+xC9vT1WpcelA/MMIw3thadCzBOgZknYJCmY53cLJBLjfQ3Sg70PxM2/HNy/y5zdgNs
ew4cy49hhEKwObLfc00yq7yGJb+4mRhIYHBTguL5XJBmAI2gy3g9HcfKrXMGBTU1geYZsmqvQ3+t
qHz6yR/SCmwpQEsBqwGZhxjm41fSgaMxiOJMRwo+fOg2o+NEQELg6e7nSKWdYmQLaqp2dSX+u7TH
98ueGVnu6hIQZLylwO2LLroDTiIdQRpQL9daeZdXgvdDZSKBztW5jVoqu7KkOx0TjREovOuVr7s5
q0CAoN3gCuL10vs90RX9b7EzE4XZNhWWPU4T7AGPFgMr+2A/q6G7sswlS4Rip59AzAdtlPOcU8k+
dE13ynF5mXmgYSL8WjR0cSchAmds5QKZfQBdzrLjpT6W43hwoGOATms+Abbw3x8ukGeAsFxk5lY2
JnkBADDHEZJIk1UVjf2k6B5Ex1cu3KX9APyGOh/G9CK4kY/3fA4xV9BC8Ax0SEvqeU3KnCd5TX/4
2iJntxoQ2NmftGOODTSBPeOsZvJtMVds3cVFALA/ESCgnh+d3bFIjWZI0KE+cvMbvIVZael0Ib+/
/i6XjDfYSP5vkdOPeGe8vYBMmG3qzHFpVBbqV0Gq1AumrBEr9p8RuzBB79c6veB3a5WexHR6jbWs
ZEvZU1fufb2y/fXXO7r0ZgCkRfoE0AqgK2erGNoPVgUM5LET/WMUjys0Ia/wX1z8MrDYYI8CTjwJ
zj5/28xh0A6ePi4nzJkZc0BpU8PcK1f5kkU7OYb/LXNu0WxZsWlwzRGDoxDdMn3qkeHQRBOYkrv4
CtvGpYuAGVIXEHhE9p/KW17LQfgJW3PEkDIQZn8lu9fxLx3vHHMlmLzkiUC3gdwzRgBk22en1wlM
88oJ18CuuiZvZ2sT+xx7C8Ifs9s/zD3dgOL4x9e34tJZvl/07Cx53S99MiF1IaXJneVNKFoo/T26
Rp13bZ2zR+stszOyBptL3DcVx2ksDoKSLL5W87pwBTFvAQ3qf8a5EeF9fEsSzr6OOjkcbU9mS7vk
ctGpma+c2oW3BBoJlNTAXnJC9Z8lfGHbzoFBHnt0h3DNJ/EEVo5r0T4SCPzWs9AEgx3Aw2Ds98T0
cbaXWmuUJMWoQFnToL3lWgPZTnNDU7tXhanknZO0SSGrycuBjfVSXzQDEAWlnVUKUMVB6fpeRzrI
XN6M6QQRr43hwJ2m9RCPOSBTBNEHZJssoARXnkzCH6UEBiJwxzinSw86O2uONpOWyy1U9Vqo6RH/
wKxJPmK0elyj6BMWdSmCHPSSIl/mcdj2xC83U2V/W6zSpEZMa2k1TZmpYNR3wH0nBSe2yfjsWoXD
DdsCvNmmbS3MBrSXdOs45PtCeZ/LNhB5SI2/Kud6zJwe/0OJ4b68msdqM9WRKWQym40X1yDz0agB
5BHTejtWS722OfN3Lkt+0TgW+54MIDdW/SCSHNruY+o4ZqpSaTn2E+futGGWBApj0GJVW5OzxjGS
zO+jrginOs41kScnQ+W0RZG1+25j/vB7AsYiaITF9XigpVfpVdXNbOOGJDgNrfno/Ixg1UlpKOcw
wyi1VWejYWrvzlJXOS9JPGZ8sYNd3xn8oT7qoSZgY9y0y725qbMFn/avmRL+q4TVXmltQKGuey2e
pZqCe+F57JfHa+87otoyq6iomtSyOvcRZlltvLI2P6UIVTFDO2C7mGhK4WBYVk+1/8JVWH8rleky
xAvDobecKm3I6OQGdH3bsov5qubU0NSj3C1aVQJaW/XMeWPG9YqWiE6DcCxW6GUkvOigV/Pbqb3J
yUXLYqcIqwnA1XJIwI7vl5mgOPMUI2P82QyLd9Orav5ri6FbN0gBUtETnulK8l9x0843sVf5fSqN
jrLGmGEjRMnXYqim1WKH1giCRa3yLvb7G9dyBoyc1GinLMYaD8hXg0JJt1kvfjc/tRVCHEHVrDOP
JNGW8XFaKcnB+xKNw60RCbqAA8P/HFR9EVp6xGxOCH1NW9MbgC6ntWMTsTNOKI592Df3fXICQywa
//EsKU01Boie66Gfd9HYWDIlbAwy4sTDt4DQJDc4kNRKumHjNP2YSeZF2wnkIBsnEQsmReIZUUXY
HzFDh469DucndLat3KuJs29cKVcMMNO7oRmnTFSzeAB/UZtxWZIVQOUgm+T9+Ab62T5TYFdNPRNA
H9THQDgL67Zwli75HankKaGmzKPReCvo3HbHBnpA6M0PrCWFoHz6ZaKa70D+LG+IcmUGbGH3IzpZ
mMQRaCESj686bpMxBQCbPPDFMtmk4gc66yqz7K7FdQuWDKC9BdSui5cTQqu7JbHCnGN06zRCveSx
X88r9AP4yhkHf9vM5Pc8W/JPr7txMw+jWi/Qc/8LvmVA8BxXrAIa+JsmRjVFeFCQd8yCUZ8epM6p
Vou/rqra7BZr8tZLbDVpZDwomQzHcArGx9jBlwoQhjzRUdI/I6aS/yjK6BbcITg5qxmLpavUU6uS
KDe+R5+nIKlYBipc8xb4Xb8SgYiP3eC3P06iXRgRoW7uRaPMUDBoCsdVY25DBj0DQszO2rEOUqcd
AOzgUC53qlg+hNopX+NIsW/4oNGGqHo86kHPKzCt8sJpdXQfSG12g+Dydq5LO9h0jt3ahc+HZdtW
4GMtBDMjyQ1b5nXXo6RYLov9GHpT+7cZhuhvzC3Xzksb82pT45k9jXyeAe1VPWEIqL6BzmBUhMvC
U4eOZdqWgm8XyM5yON0yeG6mpj44buNDjZiItlvXbjCD9D1wdoPbLllTWiRtHLvJeFKCV2ZsevKr
a4dx5UWK536i46IpwxJ9Pin+SN3OGC+z+zLIQgg+pBWK2YVftb9Ex6wd5E3sbcl7SMqGXn1z4k7P
gorQtSohCDQlXVc4U8BXDfOcQ5/0Opu9ccrZAhkCpoh3N3rw4W3SqCL2dJuDxo8X8E8S/ywkz1oA
YZioed62IZMbd4BoBoYEmMQl92Yv9eqye6GJTe+Na+xnWfpAPLkm2bgsxg6qqSm3htsmDWqj/oTa
n+BcEUKn2k6mvREhgPczqPYOdaLkyrdVfe/Rsb2fqm4RcGWYyV7bcYmiARlcOyNjA3IaIoAlzCdB
EOaUJHyOAJl5CgeCP9sio1wy4HaHdGSA3jd9onOXRJjdoiLx7v1w6R+AEBRw2Y77MPVwO1mjVVdm
nUUH/GJcoDizoECQuU3k70pvqR7B4M9yBbGPbePGy5tda6dAHSA5AB8g83Kx/DwghK3HmhFEXUgy
ofLA1uBwOGWCIrxjQdD+EYvrfe/HqEINydDHyYzuvoPcLJg/a5nanQRn1kK8OS0101MOsm9QQY5t
lMhVMjO6t6tE7/py0JjS8btwX2vkCPuJULDkczpFa7nw8E/V1PO0SjTGFFMbkcWGgyJuW7GaIsA1
/oPhZbet+1bmQ0g8zDXj7T2MYPRey47XK1Q9vRXIAmFvwVK6bkRE81ZpOzc0sjJ7tpat70dlMZjE
Wo0kAPuSqP01JVaTu4PD8jnoaDpw6a/buRxXY40vCzKaJMjGsAsyjc5IldZxH39TuNQ3jEFJotQh
xhuly3wbU/gl2oIQnVoOhmu+1xMPWUZnyfMIMqJpsrTWdxaxclsvk1zjauibsgkDLNJCrJJPXfBd
T1rd9phgyKbQin+bUAdF1Bv05lCvDtOlgVn3JwXMf1+TtJ8mzFmxZjyprmp9qBhR6WJ1M19DPrV5
mSJMD1myaYtFm2XdOu1SzNyHRcZ1z4M6iTOPRqpgwyRWIw3GtO/89jDFcbj1w4YfCGQZtryLzToI
Rus2aToHohMkuDWjX8PMSLFSWngF9HWGDN1enpYNqVMMLbirxvfUatG2/9hPQGkjv+y3ITzqLw/E
yD+BkOv3SpMmD41qUxbUNLcqewA9JsZ0ANZjOR51XdAWhBE1aKjTuYxQ7uUTFNB6Wlm3tSy9rCEu
Xn4QVlDJXoC56jx8PSH7O+RlPAP53d92DjtESrRZ+QGGgGjbjHelI+T9MopnwsIxg83We6KHOGs7
BxJEQIBkPkjDb8tBVivfcFSaEyZiPyNLVMEvdW+81dVc0MmPaIbaq/0cUIKo17jo16Mg+CJ9pZ+4
FaNIiDsdpWULj9dWcAhdqNNOSPVCMFj24kz+fJJb0ycqogjgdtvtt0pb0X6gK6fJS2falKeWNnfr
+G6pfPNQN7N083oOWrRtZ3GLgWgeFl3gncI844e5hUTRA416Y/+eQ2XQAGgmmF6P/WSDmR+wpwBB
dhPl01Q+B2VV34Z2Uz6UdQW+HQWKnwj6j/tyUM6K2XOUcgzZblm4IGjxBxr+adyx/0G90T2IGFDQ
usNbtyZLz1k592wFtFiVS7h4BLdaiYyCpKjwEjbmvNd2QZ2YPEnL+ysmK7lFENTf4W8192z0yc70
to0BT9v9Hk9RkmkEGp6qMtCNu/s6bvm29t23dqislYlBa2cUFY89MrpsKa2lsL1KPlCrL314ch5C
s7dpvwO+5tQ5BYP1yqpCZa0SCZ6CNBLUbtI6bPkBd8n65SxzhM5tVw8rz5D5V7LEiOkQ7nN2103O
CDGHZjjG7eh7GaKqEBQfjfF+jMpfVr5Td2M+1+glpdpjSYiYQf6KMQyRIYKTeUcC57dyey+NacJf
oXCulnyUum5TDxFHpss6uS3b5tXpneQIuJ3jr6BpWQIx3cfxT7tRvVpFI294mshOmZshMupAHBqx
LbcHCM1gkPgZbopFBwo+63nFtSW8tLUb02xdifnyLI6amOGXknHZVZ5c6qLqnHLZM8se1/g9A7Se
IBetcjKFkYAC8QweZI1BQS8l/ZjsRvReus1CHRJlSHDBhxMod6/lZO3aqGUbqC7SFa0RXMV9Up+U
HPSrNyf0ySNoeaGHHWaig8T6YYwZnyCQxuwMHsTxUxspEJTMpuQ1sDDgtrdH/w+igvYXqOCddICC
TiZiK7wbqlLfJw7HvOywEIzh2ya0NjKYVeYuPFg5AuQ1jqahm8Zu1WwRqyAsRLHR2tuYNywmDLCt
KskI7iHoURw6QD46mVSdjtpJtnFvfne1SPAM8bIXhY4zAw3gztGhOdgR9Z7iOnKLyIZlT5Gt8Eca
C31S9wnKHMaRbxRbfgCwoe+R/p0mDqkK4WbE/E25dl0oBT4ReNBwFRneZDDsboaKhLthvZvhE8P2
ksX6TkwAnhwsdWxHjOiWDhOFN/bOpmxMucUgbD2ANBDGcexosIboHFzSorWX8wqyKZPw7ywCD5g0
UbN2qV9MROis5zEQ6QOLY7zwXuIlSHJKiGiQIfa3d1BEm3/VLqCzFWn5TkrirZnbQVpGzhE7xr4E
HRcGI4SdRgOPw3yMDDj3ZAX4wUImN2eNWpCzdO2R9Z67lg5jP8t2sraeO4sX2DjnKUa17L6mo/80
lS2MAdoOyRtE/8SNUna5hnlCzKcQkKfeVCOkU2DlFetFBtbv1oOv8THF4exk20IaBpJy1c9ptptX
YWRYwExEJveEGH4lzNJVGtnBUydpvaRSLJWTaaDe1o5OMKNUx90ebsArllnBzSxeG+UVcd115/XW
FjwTcYpwGHNTQCCsAmfrmnByEMp0/qvlwZszOg8r2jrx7ayZDV7qcMy1iz+C2KA6OCrksH3RtAm5
YrclwQazElJNj5hXttM26aw7UfNwH9HS3CIIKt9GppAEuG57jCuX/fHKZSfw+taYZoaZQgwj94GG
zNM0l+0+Xuw4d6uqylvu1y8sruIo00RVh9nrhl+W8jyVxbKJomyWtTvkPjcBckPWSXS4E2/bd32Q
twxmGp9IPcpwcv20Vsm4q2sr2Leebo41g6PMfeG3L627hIehVoBym84qd6ND+kefRMM+9sxbKUu3
cBLp3zbEYuvZ9IhVvaYvb3tpI5vu46h89UpVo8sZOy/g8VabhbXDfkFJG6G+QId6QNSYQzcjWPeT
8vJ4oVZYJMtAFnC/IctJqdUmG9/1u41PBb/XNd5cNwIhN09s046aFFEbygcnlv06tEp+aymoJasT
nUDeicX5OTWmhxIjm+1dVQVOvoR1UKaN7Nir19tLbrf+g49HuJ09n88FAn2BZLJj69YLXxVAeC+9
tux9x01YYK502ZaB6xaN5O1tC/mILaRZ/RRiaWNB8SwIcoLKe9Qs8lbg+m0OLJinx1jBPS3RJPYR
c+Z7OFOxDdFUPFjhUm0N5fMB7MDIDwKQMzY7SgJr3YkIaXE3yZWXWGIX+lRBFE10xxocayZ26xcq
5vp1GJPydSiTegN1pWrbjINbg84RKoh5PEq0WFpFRGa8AQY3kN1TG/uVzmyeuLC69ixzaUYcGEMy
tiadRe5akP1Ckk9VDiD8Tjv+hiQo2VAS6gxbgaNziN3eholEjCEGChuhByRV8Mf8ZoAbCfwWTFAR
ZDWGcdHPQKaIx7FGUJrPLcIVNhD602By9o51Pl8lymHreJbLKw1p+FC3AbKDQFgbdHMx7ke52SnQ
5NzS9jeXIzzgMLTxoTfO8KICeOSwmaZ7zTBWxJYowPRhnGiooYyI65vFHEiZoPDotdNP7fEnlC9e
wb6vH0Llx5veTPJtJEuIqUJBnr2S65c5ONVNrNi2csSZrpv3aukxcgjE1aZnnclB3FHfRAuSOIaC
0ZJ1nk3x4irnG/ZFd00QJkPmMfbbxL2IYNJR0XSDscJ0EPyExkDlWxsNyC8HhOWpHhl9wyCOva2j
0mwgjFHlVqDiu9klwY2AuHUNNweevUFP8x3gr8GWY5s5yEYab2O6YIEh5WVZgAWl286D6LvMJrH9
ypmMVlNrRU+iCpK8BTzjdhqtat32fr1xbCNW6K3PB04FyTBXgYkpZCtby1TNT1VRK7d62/9t68o+
WlrNRWx3/I6B6AcpHmqXkgqaWZr9tRPvV6xq18tGLuLdHPfdjW1KswZOQ69cwHFpY/xnl4PEMatD
K1rFFndvvWio9j6Sh9kM7Jg0RD4D901/tn0jj7E38B/lpPoUObu4kw26HUMl65VQ/nQwGMT/01a2
jytYtftuIfVbn1Q7DI3GDxB3gxZaJeHaMuGyMTORFW5AthEdUUH2Ny4e62rw/GiFeEXfLGjj/YxQ
YF0NBMF2DLHIuKiUbSMYErK+90G+sItCA/NO1UhX2pq7ohu6BuqrOqWdHWLwogTWBZzBqJ2hMILg
0ReFcBx1XJC550DNTeuwx/XsqkFlSdBXexZW/G1mtXzpJxczVZHNtnAm3bYtCXvtZRkVjt1XP3VY
+QmSu6pc9R1afuVs4UzwOMoNkhWxQmfKfhn7OXkLk9n6gawgXCPd+ts5GGHq5qREnlEVrsPISglf
5pFQBKhVsUz30az/QljeWTctNIZShjnNu5CM1dZu0GcE/7rM5oGO31oLddWwWaJXZB7DGvF8e29R
YcY0kFL/7PphOi46mB9nJJZmDKwtlwFKJkMyTTDEcbRxxyTZu5Ordx3h7l3CYnsra3zW1pstk4Ir
hhRIOvS6BTXRNlCL3EyiKqtTQkhopo0Nf4/LgFqhY+wDqZJ5SjV0Hm9tVQCxsYqs9o46oHlIl0rK
I2qB0ZONWtJdW/IJ9tP7tQSi+0YEwu+lCUPghgKroDRGrALMeN6MMyniYI6R5LdJFo00OdjcUg/u
yJJUdRN5Q2iChvL8/0g7r+U2kmxdv8pE39fs8ubE7rkAQICUCEI0osxNhQxV3vt6+vMVZ840kKhA
Hao7FN2tgMSF9Jlr/WbgqRdW/o7ETnFNitzgjpSrV7VCjq/SpW5rFa0JdgJRF7KeK8uLsZzu9dp8
wNCWPLph+dmmlgqZhE4waFem2/Iwscp8Bdvd+lo2FmofapTGV/bYkZoGPPvLantjM7hKs3HNKn7U
eZkdwlBnG0vN4cZVPO7Olpf4m6pM610b6s5OTqN+p3mx88NT8QV1XC1c6xUav3lpDqvaLMerbMj8
je155h2Ff/VgkES+UWMebNYw5j/Q5PXHLTnC7Ervgo7No7BvkmD0bvG2NA5hYdVXbQi5Vq9qdxPk
tbPGo9z/2ns65YvMNddRPKbX/CvY4rpNPnRww02CMQnyDk303oo4OizAl3eSPpo7pEpfvHqo3tlm
qr2V7wBH8rhKJrCk1Dyy5Nxoq70UfHWkYBOH72QtWtvxb8DGoPZgND4hrLCyE8pxJJktv5Qo+uG+
sLLsg+9FG7l5l0pL2PCZ6uJJIKFFsm5nucKzHtF1+VYp9R2SBW8lU0ydpk+iCP9W3BdCmHaC6YpR
V3u7LL2fledKa8Xu0rfjASzQKxNX91UNX8CcdCi4qkmrV3u9sH6NFjKFVBAeSyTeLhexZwul2FYB
4HqVxJ9q+EcAij71eG+27MfdqKBa3FbYwPcox6l15N2SMcTatDHtZ9/U0+3lyLNDdRRZmBOBL6uk
2ZgTjjGlDeNVQWXxcoiZirbFE5xnH9WPSRrhtHFeOHpcpUpmg/wlqp8zy4YqvoB2mYOWAoTEpg/k
BsJiIikXsnDkGHjn7uvEn/J576KWwy/8FvfjOtfJelkuvO7sqvIlrtnO9eUmzoADJu9JLMGAuk+k
4NMmqmXbOG6g1ns2ELYwG90bbROmylWofL4caW68dM5+eFFYJ52hObioWrgBeQ1i2nV950q6+z7W
SZRcjjI3H8GmoTWCi7umGsKQyX5UKcBW672kev2VT71ybZfDe2y0wpVsSXe+pHys0iWdnbmJchx1
6uWjVYAfbqUnnVnvLTn4qFrFx0jJH/Wseb7cuJkuhGU8MT3QMQRDO31+FEYbhpxXP0B0ryKfqf8o
+6fLAWbaAY8f575XCsY5uKI2wJ8PBLCDm2j4EhgfYmdJIH4G1cOSYjlx74a7ZAszzss56btRr/fk
/9c88FdRit5uWK1inpRGsKTYOjPBT8IJ20Q92EbLkxsoev6lylBtQVGvkB/6YGEjPOedw8LBio57
MLRQZrgA5ynUVE65P3V7zRixUdOv6jj8EDfStW603TqV7Wc70hEs0vx4ratLDO35Zv4VXZgak7Fp
wRZdc0J+0bnPyFD5ByCuvru9PEXmhg9rAbRCbWjvIK9O5yDCkwH6YkCruYp8trM23bigTBD6x+OL
zCvOCtmnyxFnZj16PtR8OWBsHEqEEfQiHkuhxIHZSmQjOktaOf6inuZ06p4CfgDqEwTkO/byDOBp
s8JC89AHi4Z9SYkCaVqKesXOzfp13hrXaFXszdJ1VllrPF5u3PmKO40r7Fc2EjeuxVa1t8BzO3FP
ua+WP8npEk/mfH6cxpk+P9o6vNYcrLHNBnLsv4jWk7vNFMphD5ebcz47TsMIi1sZ4UdELhaTdljZ
Hrhxx7kN/arY1b0ObSwNq6cEm4OFc3q2cYZiorYH2+SMdwt7OJKGMOt5224ly94G5ZNP9tkG/fEb
zTORQoCJAVPLFEcraHTLzaRuL4NLKij+pd2zn5BCUnNw/wub8WyrJt9JypEoFopqsq49UPqK2VDi
AqgDYI8h1ChBWetMW7pLzc1+7iC0CQ03lNWE2V9akR+Ubj7uVdl4UfXwY64XxapSUZVQzVUSmY+d
O7zjtb9Aa5lrIpkHyKuT2Cmg/NNZOcDRbi25V1A/izaOuZOg6oOxWSX2Ql/OLbPjQMKupWRyN/Ru
CnonI6mNZByvRBSKf2MecrNHlZcTGqaY0I2Z3Ka2WakKCkk6ZLSf1aDuKnNXOwurbLbbjuII07BJ
va7Ri0zZy0a+9uvye9v0V2CxQZaDh7g85edjIfPISwK62BmwmJlgICCJ1AEwM+pb32PP/pI08Tug
WAur6/zuhhfhpCj5n1DCCWpVcRYp0yC11UahWr3ygveRs03X5bC73KhpIMTdnm0etSF+wbuYGn20
G2J0Z9q+gVqEloVPINBICQ/Xl0PM9RvXNAUtaCTpzxhbVlB3HUntcd8D/lOse7lDv0j9XjkLJOO5
ToOWCI6dByXqF8LpmDh+wLHfw9hJwWo1MbALqQw3qa+Pq0zXPmpjDvozfPOZDK19IgHQf1hBiIo+
QxjaQwOeYC8Z1znEqlj68RvddxRAmAtqPslRDJqyr6THlJlWqk9y9egFS5mFuY0BBXodwW7Hktlb
TmfCmCpaUEA22sN12mYavFjcp9adUWQL62juZDSg9qKhZclAioVxGrOsDckcKnu/1qN17qiHocw/
AMtgmoMeXSFq+f1yF85NctDLFpJPADAxkDhtWp9XjZKXurwnz7ypW3XtNgt33tk5fhRB2L4bL6sA
9XgKZUl7r3P2pkihlOW7vl7qvaW2qKdtKZMssBPNV7D6voVxtyrzBSb93PCY3NrpLZVrpkiN1p0i
ajqKHXuFbQ4s2uc4T6/a0d9JFsCzMXy+PDZz044znUQqmQX8A8STgmqUHtZxv+fxv9a7Pag7IKY3
l4PMner4gvHcdoBH8+4+7bS8knhLurRJdePb3CifJMX50GTJlWsFoACtH2lUfDXy8fPlsHNdaaET
qDLN8SYTdyQKHUHWQEfbu2b9vYrrnW3JT3Wa7PwWgNICHW2uIxFtIwoSo9zMhInRhyYFtZE2umDZ
hqTYDdp31fnyGy2a5PzIXqB2LN7EOj91ypDZsdcUyt9y2923TqeD8B43pZ80q7SK3qyTg24IWtUa
dN9XKTqhXailZ2Sx5XFfdrBYLW8XcpnNpGBhH1fmjo/jOMI+iylLUNu8ffayrob7KPD0H2rYFpsS
ibprS4I/MJoe6BtTk9ZhrRoAxFB0Utt8WGWocq3iGJDyqisoUSVWbCmrMCoBA6Tm+D119XBhIOa2
ATxRIDly1WeKCef24AVuDjzWv3M7b2t58iOzcGFCLYWYZvfR1cAwPCOQS7QffP/O034m3duTipMg
ArrP3Aym272wLVM3qbSILMu+aeqVWx3c6DbPHy5P2LlVwVnjwDmkaOnowuyR1HzM5b4AQFHZG6N/
tgv1ys02l4PM9ZSN+oI1XaRgNU6fH/VUbfXF0OjpuE+L6pAk1HXkN0u2swqOQ0ztPAqB1YLcNTbG
3gYcgBWCBltZUl/kxr253JS5g+w4jjCvoGHEmaPw/slz8LobQ33K/EO/8NiZ2xd56LDr83TkVSfM
LB3vI8pzvI29DhPG4l0RpZvEfHAhuLba7zxFuNwy+MAXQbQJ140GZhT13HrYewjyBZUHfufDqDSw
IRbun7Ndp2Mfyy2K6oy4JEsjS/VatRUYgT8t9YNiP8H/h1b0dmb6xMSaDIMQsOSJIGxUOvUzWQlV
Mgv1Q6oAUc/Q00nfuSCzL8+F2bVzFEiY1hQxe0eP8XgHBbWOwZm0wbiWpeLqcphzUb5pbvOdUbui
16ASns7tCNi8Ves0KCpN87skNxnwy7BbBWPurd1SgVcgWeEO+Vhr0w22Wq7koHZWdWWZ+6KpvYXV
PNtsJGGoQ1CEYI89/Tp9Y4zhiEnvvtLvce9aKyjkZkvM7tnJchREmJW1ShZtAHoOGJv8jB8ZX3Td
+zK60h3ir78ud/BSg4TbTydrYIhzVd77pebepVZvbhV7cFadumQ8PLsR8hLChJKiAwng064j16sk
WjMoe0jeylarBuUm7WN/YYBm+86Gp4fdKxJHoiY98EtH72qHRz96ra2+HqJb2QZv9FvzHzA0ukc6
AqriZUfpe6B9kjTyoHyxs2+l1a7sfPcbY4N/icPT2FRMkUceSUER8IaUKWQ8yNlDZ/zQ2uu/F2Ka
HkdHR57mTSYNmrr3mv7GA4xoFs1ts1SRmR2Uo4ZMnx9FcT2tMWOTw7wu8WeLV/UYbXPvEGjd9nJz
5uYYw45misOl3RDFkeMO5G1dkU7o5K8SJjpQMRf2vbmmHEeYvsFRUzLH8ko5DZW9O3wdzE8NlC73
oxE8X27HtBbEzMtxFGFYHHewI7lAOdNLdX0jd/U2GfRtn8cbBTKABdJ1pZKcW1+OOrcXUHCayk74
v2CpeNq2qB4t9DrJLLkppWi4Dj6y7N3C+T47REdBhKYVjaJIRkEqAXOxF18t14WSLPTebDvQCcPD
Bu0cEgmn7WiioEE+xx5fBQztiV7qrrT0x+XOmp0IR0GEV30eaVEoxTVTzUI1p37MjO+BuwushRf3
Uhjhjlr3Td/jqDTuiwiLleQ5ML5nxosm/cbVDldPhzwfYh/Y9Z12GRcuIJsZsiiy6+1gnNw60G9W
dttfwwtYEnyZHZ+jYOIlpRitXC3aYT+65VM0jJ+6ukI9p9MXNrfZqUaSgnK6NqlLCo0CCoBUOsTl
fRqndyCNfnaZtUCCnx2eoxBCU7wqzWy1cgdKHc9q8kFtSFV89eOFNbMURViYUl0PNfST6U6M8o/j
lnC1M2zLIdsMw9JmPTs62DFQ3JaZEmK1oWj7Kq3HWEaUE1cr/8ZifuvJQr/NbnBHQYSh6SJIYe2g
DvvWd9/7sX/lOukXPHege2ReuSr0/rqAnra6vGbn3hYks//bNGG0OGFdED+s2cJ9zOB7kRFcyfFH
NfrMA30h1kwLSYFQkeVpSTX21Ur36KBw/ArpBbSZ9mpp7iMvx8BzaEcSA80BVCMkuSLfBE2zcGWY
rmvCwUFURGem8op55t6l6b0cBpnDgyaDYul7N3CuIU9V3Jj7QA9Wpdo+xy2EmMZ8uty3M9PmOLKY
R+VQ7kBjJvLeztyVV0PJQvXGKxfaN7MSTqIIu66lBZJcAZnYp/gcW95t7ysbz7tzsyXx6qVAwgSV
ahUsnRIoe7v4boAPSx4MkjlWv5BHmQ2DggZ6u7qNH+/Uq0ezJMfvA9VlLsUDavSuYawcyKihcacG
C0i32UDoiE202kmfWDgTSz2JzchmC9GGxyJ/sHHLzdWb0Pl1eRbMbLk4mvwVRhgfWmAN+kCYtFV+
6HoL95lX6OUYszPtKIYwNG2h1mWccmctTflLEba/2gL7tjYoPv+9OMJuEQ+aXxsyK1ivsyuj626a
8DkPy4UoswNjAEKkrGLi/CAMTFW18egk+lTcdVe2sbFMd+MO75slY+nZXjuKI4yMU3pmk7ew7+vQ
uIFG+c3I5Q+yJy8s0JktFm2bv5ojDI5vJboMyFbZ51ERwdxKbXDY4Q+9Lu6QSf8RSc6n3xglXGqA
YYGWQklVWEE22GvTwRG16w9G8U6fWEhXl0PMDtFRCOH4dWC12RHA8X2vxuQ5vhd6sSkgo0n+498L
JOwGZpsUcd2W4V1Seluzktem/a30nNUAs/1ypLnZoABPMicpRjJG0zAe7TsqMhi5W9CkMPTtLwHq
EmstL/1yVZooMlyONTclMBSCN4KdOblcYYRiGS5ap3cqYgKoRUG4yeGgpTc5xlWrSgEvVOtLRntz
I3Yc8mzELLtwUlmF//AxNb+hpOnnv6pyYerNgFInAzKQGRoyS9O+etqLyIKkXhyO6r6WWntbp8XK
ypW1LcG/VqPqKq6aT/bY3GYyEkatXa0hRC3ApGf7Fp1BLCYBOiqmkL6pPK0uLKhg+0CGmtFDgDFX
cXvnordQVtHm8kDOXWkU3dCmRKmMN46whRRSnHXoPdGrLoJL+bAd7OxOxqEdgI9zj8TOLi+rL5dj
zh0oxzGF/STv6hH+X6PuKwjx75xasteyF8ULLVuKIkzRVOmjPjNLdZ8lLsTNbBXUC0t7KcL0+dGC
05UsGQy2MCKMn2wf/ZPKv77cVXN3P3VSaqSIPamcC8NjSXoURLys9omrvxt6zYOBR8WeHH1bRLd2
Um/Lrumuyvztcne8riZEJ08tMrSi7ZWX2o2u+pK6xxojPJRel6G4o8Bt8yz1W+WP1cJ+PLd5gSJV
MHw3jKnyd9qXVeAkNrBLd29kVb/iZL1V1cCE2pLuLvfo3KCRSmddYSsPZE/Yj/1RiyAtB9oeUeFD
Ygc7w17C2MztVMchps+P5gVcWdkJTN3lQgvDVzmQ+NkYsG27+8tNmeszQGt0FmLQEOKEdWT6kZ91
kenuXdiRkh5vSvlzQ/bld6KAFGKvfy3LnrZGB7nuxq7tkk0e1piQ3sDavoqDpSTc+a5nMte4aHLP
wID5DBwNI27QpnxiKWshnCmr7+BXtwgJrWrLcqs16dSJ5ZkgzfPWBp5GFnb8MLF5gcNA3Uut8knN
yhs/Dh/rtH9zPxIGVgrwIdQW+b/TfoxRi8WfBMGHRE6vVcu7afzye+l4C8iU2X40weVOUig8FoXJ
F6CPMMQpsADZR5Jl3CFix2Fs3rZNhgrZ0pPqfArSKAcYAmUpyEmivmcERcNqFGChKVuTF48rqadE
s337APGOYnaQAdZxURN6buybeKwo0DjKC9ICK1f9ZTkvl2Ocr1nm91EMYXRGo7OhAwfDvlK9Gzd6
n9vxJtclsoBvfrQRyJh4JzYIEUsVxqfNwpQ7GQjGpNPQW73LzGindr8if6HTzve5KY6BbRl3wcm9
8rTTsGbLyTCZwZ3TBh+j2NjGkBh/o8+OQggnLI4Kuat31QiCQkZHcGdqaCy4d9GwcCGam2THTRHO
BmVILd/i0rC3q2+1FF1lyW3ULKTjZoqSp/01fYmjTdvWErnpg4r0/Lf2dtj3q/YTemlX41rduJ+S
75d7bm6Rcm22FI4geFZijToe5Frqa3ouSj/JBdoZKdxTlAlM+0e8WBCf7b6jYMJ9sosmISUrwAGt
N17yEcZsWbgowrtJv7CTLjTLEN69kqH0tjyYyr5oK+dLUMBVRHqyphww6boEdXsoe81cmIWzE/2v
5om7Q1pp0pD0VK3bttoNTrFVxyWQxEIPilv3iAuGOQIi3/sdLxv5ZySnOJEtpI1maDTMQJKzXMYx
jzgrPxpDa2GeK8u8PDAI8MP0s+7l/cTD0Lz34yiNj+iVhKhgStI9GmvxFv2nt2vtT99hQsyhOAGZ
TDgLnWEoDLOp5T1Cidi63U9gHYjvl2f/bHfCF6KcB17csoSlNkpGpleyMe45rNam984M4o2zBOxf
CiLss4VpyxVKLONeSg+Wr2/H8Fcf1AstUacZfZqbpb/gAnFHlpkAol+O1nhdlVrauK/x5tv2sFlX
fhLLm8xJQ2hdINfi1tQ3Y+6bKANE1nWcBRVSIE6/Gzyneu9i/BSv4ZA/2BIcolVmuNDCQqW59tNS
/il1FlVu2Dn+7vIQzB53DjaPDogGAGXCOHeFYw5FTk7PjR9z1P+NECUvd5PFC4tzLo4KCkfG2RYb
TdGqy06CTs9Dh/dL26wd/7tRvA9UaJb2whGxFEc4irieNANCLPIe+bmVpn73/GeJzIf59owb77mj
9ghHkZmhZZq5ZAd6qPQ3raROw5OWySffDpTPl8dobgarDhrtnBOwbsQsWMNa7INEC+4k60dmPSfN
47i0SGa77SiE0JzQ8bzK9zj0VM8Eb6nv+hFVpUzexKDb396aCaw/+Wvw/hHRUswQd6xTcqJtbm1i
23tuohZdr2FhF53rNE020epA+cs5g343mtoqSNgNXEhNxP7ejVhpm/ZCkLluOw4iXEjbUk9hc7B6
5Pxnpr1HmXbV6Tfp0jty7mQ7DiNc4ayxkBU/ZQtGN/hpLPNrjdrTwg4221/KVEoFlsncFmZAlXMR
GQZv3DfFT6t6b1ndBgWLhafP3L2Ah+p/g0xf4uhuhRajU4cRWXcfOftGt5Gi2ZtRcNMnH3LrN3YC
COVQ11k7E2joNFYVNeix1L6673xzJWu7TPbWgxuvjN5daNVs1/0VSSRQeE4bQnMxwNmgjITCjRpe
tSY88tCp+sfLi2d2JhyFEiZc2OSy6g10YJqPqJm11d1QLBktzU5q2BnU1C045JrQcamKjNek27A3
ZRw8JeSY9WGTFNeTXvXvtOa/kcRD01f92PJdNmu8zd4NlrfJ6nph75zrMNy2bfzUTZwGRExfgVw2
EkM6rlEVhXXZXCn5UjF4KYRwhNplVTXaEGAb2+ce4lT1feHKCxvN3BSbtD+YzTJpMV1YnYZRourp
UYAt4jvZq1f6GGLY83R5OGaDoA+FZyeGRMbrHedodRZe58SqA6/ZRZ+xzHeF9z3qnv9eDGECS4We
FZ0agLFsfQ+tq7AClR0YD6bVS1e/E8qCaGTqtEa8rCed3zZVPXHp3A6Bz2ZdUbTOygXw7+zok/dg
flH9MMVnfIWRktnZBomP5Itc66s6uP+NZhwFmPbUo1EZnRBZ5wmM65fXfvzQqC9WtDAoyuzIH8UQ
pnCZ+o1aI8CzR8apAlqAVbAcgJoIcjW7T5zyOwqAWkvn1c7nwoBLZZcSyqBpKF+lvp8ix2NLOxck
AuLGSr+93AFz+5FhMfm5OZskOIUvV6VqgJxjST5JM7bF6H0IesRRtSi6B1/y9XKs2Y6Y4OnMGqAk
6vT5UWf30N885JTHve49xcmN6r93l+g6s83BYUUDKQ58zRFCZG6tBIHKUu7LYuNITzqw/kiv1+Xb
dWlMHJj/CjR9kaO2gHDghhoHPQLw+PIpzbapv8hKfqVp1abHLHlAYu7tvQezj0QGTGa0BIRnv53j
Kp3aCU8trNa3iaThyKygC5Zb7dLTca4XiUMnciGeSFanjQuHRM5xgRj3ihSg1qcG2cHkIfW1Vfp4
paL4vb3ctFcqh/jAOw4o3MHiImpbFxXrva2kaMw6lbpGDn3YtHZqT+wk7YoCL89zhBe3VmSYG3mQ
zK/wQvr3SBP3P6IR18zSx1584RCduVNRA4QRwHSCRieecEqnWSk53W5fjx9ib0RSdxIlRd4s/945
CyfEzGZ3EktYitgqWAlaW4D7tOa6AmMSKePCZWo2BEzUyTucWSSCFbVM7ZAtjvy7IG3ADsb4eCzB
GGbmDvkG3MJNMvB0mLAwZDPvlaSNgMLy5B66h9zeDlqNuuzC0TCzmUzosGnvooyMnvLpHI31PMKZ
HM5cr1Rbv0zugwD5ciNGIuTy5JxtEKo1U9F/soEVFoPu574sw3ehOIjZTY8i9gDQSAnWVrZwqZ4d
naNIwiqYfE7dNh/J2ORJsq7MCjoNwvivzfmfH/3/8V6yD/9eVdW//pff/6CSXAaeXwu//dfdtzZI
f2X/O/2l//6h07/yr91LdvcteanEP3Tyd/jB/wm8+VZ/O/nNFTre9XDfvJTDw0uFuvbrz+crTn/y
//fDf7y8/pSnIX/5849vP5Mg3QRVXQY/6j/+89HNzz//AAI2Df//HEf4z8dTE/784xHpyZ8gCmb+
0su3qv7zD5b2P9FbnKh/kGW4yNL13cvrJ4r+TyqiCnWe16u0woU95Sj2CWv/U5dlEhWYFGJZBqPh
j39UWfP6kf5PKgIIPMAogkmIVcof/+/LnYzQXyP2j7RJPmRBWld//iFO9QmRaE1sXmQfJvKMcElJ
jTKfqBnlYbCqdVt3HwsdYuiiw9/rzznehV/jAIAkgcThfCZzkqDsF6ptVR8ks72S0Ph1u0KGBOU+
hhg1bTKlGTe+5h7aMd/Zyphs3NLAPDHUs7XuxcrKwvp3W9fxbSx7ysqzltBE09tI/H5YRkBpRCoH
rxFhgzRUGxlbIwsO6LVXlNyqLa5J+zHsN14w3kS9/9HowkliM1+4Jb7eM4XIEzKU9xrYfjKqwspM
cqcxy6AoD2UUod6bYruhtPV26LpH10vX3CLfZbX0DY3mHVYAycpSWbpVka5HlOyBt9TXnRSDP84Q
1y7L57bNLOx8jB9BlBySNLgtyOLf6V73JYjCCaxefqk0Pb45mvP/mVbH0+jslGV8T1qhnW6ZTqok
xYil+0FOM0QvQkQb29GWt6PVYJmQwgiGZOe6V5qSQGcZkL3DZe1LXzkyRhxFixNOZd46UaB8v/zF
ZuY3eUtqqaCqyI3owg5bNaqWlhggHLLUfAgLLFps/6OX6P/e+U42vuP2z4SZLp/T1Oauy/l32vw8
wErCaOT8UEnxzjUjRMjabStZC69JcRenlzn9yPrCUQczIBpg117qNE455Icm7T67lfysLYoizrUE
G3tu7ewxYJWFDoPVIFl9P+YH1RqCBxhV8rqsbXcLr0fdvXlsuGtOJ/q04NAaOe200fG6oTOhHNWt
dF/jfoW62q1ktwtjM/W9sMCgLFOwpSLCL1EewRmawcs7xT9UOVKPfsYSSZ6ws3kcdETctWYJxTdt
FWI8LrfopkBh5TE+DeLR9T2IjCKsSk+68wbQZYUahqsEYafei3dhlN6WWvNt4J60eWtn0pMUnqAK
Ic/Mfn4atRxjbDHKQbsz4u4wBuO1IllXbrFUIDyfHgyVBjyRWc52JTauYJ8cYilz7soOQyHTeSzr
5mnwg4Xn3PRtT/uQMFMfTkp7nErCpmi7ratkVeneyfmHEqxymijrrMw2nfztcrfNBCJXRoGd5yki
raYw3TGk1ke1ioqDElWfSDvj3NyqD3kb+CsLk4DfCEYya9olrInQdTpGeTHUEc4I+cHUwXIMfnFl
6cN100nfwU0szPqZgYIrMkkukngC7ifsSHVT5Jlnso7jKLDWPcLAm8CPg92IF8NvNeuvUMLZGUSp
RtnYyg9j278ErXpnKNImq6xNirHMb/Qg5zS6MNOYiYApDT1wwFnTMYPXB/LMaznMVlIUrKTgw+VI
c/2nKGh7TX7ByEcJq3hQqnIkPekd7PA6HrANcN/p4Np+JwgaB5NN7LnolmtFtlQXQX4IsnxLoman
asm+78KPl8PMTXJF+SvM1NajHSn0oyAZR8wXotx/SLXgoxkWX33duVEzc0lza7bfVApEypSHAR9x
GqusYRHWRugdnP6TJ5WrtvyZRgtjc1ZoV0mpKkjegFsy+JclrFqWVjg5LXuH0AifcJW4tvKmR5BT
upGQG9HiFNehEC+Y8Xs3BM2bd1oDhiFKAGx/nPiiUlrtegr+ULJ3cK3J8b10H7XJ9jJvvDdvgmjB
QrNn/XLeA3g87co4zAxtGH3/YOB6JiFuh1OU1Wqrani+PD/Ox4zrEfuEisczrGbxvdt3jq/VTpUe
Ws249txi3Ur5Uy8tXZLOpyFhJlQ0K5T82fTcOZ6GkddmmlFJ5aG2XHguH4Logyndy7m9sKqmpXl6
eJzEEdPhQ4TES9j51cEq3/npPimfLnfX7M8H0DvBzRge8eeHFWwurg3VoSnbayiZH/Ssf/syYvHg
fcQhqE0ix+ppX1WN7neDUqSHxIGDlDjtbegh2Y6Z3NLufX49IhK0XP7hOCfUaaREl7KhNBj8xGg/
D25wbSGDjkh5sIZccWcvgjXneo/7q04x0aBQJcIbi67rJYzAqgNeW9EDDEp9V+fYZV4eozMWAGes
dRxG2Ie63PN9I62qQ6rJeHo51nUWKJ+ior63cvkW7+L3npreWGOzl83o3TA4C6mduTV1HF84FBXV
LxxjLKtDhRuZVT3V1r2HOtvlVs4GoUQ6bbUsYEdsJN4urSrTSMlLV2a/L6PPnfXr78UQGoLZURew
Q6UHzNzufdfZ+RG+B+YS6nV2WjDbLaQnkUiZEh7Hm8MYenJkOW56gFJx3WpAr+WlR+pSCKG3ckxA
PfQGq0OGnRGEmj58I1bmdc4dtUHoKg8bmCT0leqgl/6+x6NH87J9HqIAWCYLI3+GdpxiIV/IKiKB
dK6wOqheWo6WVx1as6ufsdrqVpBbmwcTF8O132jjTQZ6bzWMoX+t1Epz1SEg52x6s9cPrVS9vHWS
gPuecpiY0AN8E4WhutibLEDD7GAVN2bfrvRib/c/L8c4Pz64I/Gmskn/UrMTtZSH2PBqO1FaXC4o
0fvmhxzLWLvSvrk2JsSXY50vLIg0CMYCaqHacyY/V5mhDSgauKMt5womHDJ+rfrHtssX0rJzbVJA
VlG6RVLnTAIOuyl9dIK2PDh2FnOw67861V1j47F2Evn+N9qEqB23Wd7BuKafrjAlyyyca8oSn6XP
LmbI0JyLsVjIUMx1HFm+CQIJcZKn/WkQlKgc1Nfs9tC3j12HUbf2MOhLmslLQYSLhN5ihYuWcnso
ih+g8ldl9wOXo4UTZDYI5+FUtgf0JObmbStqfNzo24PqtNd6fptW+JNjZXp5UM73JAcFwL+iCOf8
lBeE5eTg+KZW93B0nkj7vvk6NMk9g6PgFQi+UbyvNpQT23Hg2iWr5SOV30fssBdaMTeNKSFwryMn
DUFCaAXuOlkTK2Z78IAExQcZZ+jI2/juy+XOmrn30xSqhtPdn04TS7BSoGHuWbrlIZGzq1SmJGeE
8jWpP303xtW9heMJVrP+V0lPvuGzthB+tpVH0afPj55RgR30XpR53WESF4GseaW1A/+9GeJqe7mh
01I8vcHSTjISk3yiAexSiKQlSe97utQeFAWzL7v1PoYjvm+d7jt7ki/7Oo/spbfo6/VbCMqCRdcI
DwAFdSOh6hXiSA1dOwi51mrBynWU93wzBF6dqxRz8cp8X1QvRXOQynoHqgG8r3UXl/0GZ05MpPDk
M91103nvw6DZ9ubj5Q6Ztg3xu3FJJaHBtgJOV+gQJ8OPL9C5ctd2+Sl24m+qFa5bHUGDrsG7W+8O
+Hd/vhxzZgOA+T29y0EiTqXq0+HG+XRwBt/LDrZaXBly/S7uMNzUs4e/F0ZoWj5KNiZWfnZAFq1w
b5X0ztEXem/6EULvvaY/Kb3AR6XOeNoSfJ3aEQA/dwWcJhsf5+RG2RbWDgjk27f/k0hCY4zalcqy
SauDXQ+7wYc1F1tfE5wKF/a02RaB2YazzkUAzNNpi0YvCWqqJNXBQOWzzL/EuJPrFjvc4qqYnj9n
fceVlAoe2Dkw9aeRoiIgeYxa8CHS2+saL5yVFYfBqpLCezevH6AgP0vKEKyK0LgFiPllbIy3b66Q
R+lWREtg1YlIb9sLdM/WYc5N9g5F+QOb841rPZOaePuJx9d1EN/kPTGj0tb5aidZUnOwk8eAXIPa
7lpMVy9P95kDjzKjysUV3cVzmmjRNhYuC9yRo+RXbT/E0hKocz7ApEfCVOcJLWxjnYalnOnTijrI
bhMHjaFuiW84sxuxGTEXuOiyZYqieUONzzYG1/kBY1nc16VJZzHcNA1W6F75CN/2elKTvdxvM7vR
NM9fFdm5K4ow39BgInpYHh0U6clK36XBSxleXQ4xs6gmGR7e5ZO6HVj/06ke1Bimt7XO+6j6LiXb
AbJ8Fd16LK3LceaagpqgBp2Ao4Zk3WmczKxr2UvS+mAk6rZXsDqFRaL33fXlMDMTYRKQnphzMFXO
StulPtSWZ/fVQUFYHn9pvAyfLkc46zCOIof6OdkDy2DJCKmTlpXZBz2Hz6B9Sf0v+Apvm5I1s6Rv
edaSidimAQ9B1gAFONHghVN/yDRH6w5Gqay0/B3uzQuz6+zCIUSYhuzoaqOpSVTj/9AdnEi+Ssad
oR6SQdvE8S4PFsA1M5120pjp86NQ5ViYsVKXAw/XZGOExqc4Ca7jpnpvaNmvy+MzvQNO9m6stNCC
4ZkM4wPEhDDRgs5Ft6PNkCDJWackpu9bUJJJpN+T8Xp22+KDq3n3bbokyTAzXpQnoHyQlCGppgpx
s1hpwZpl9QHzw4dWij9QCVwgCZ+tIe5C3E24laDCPiHzT3vRqzFmHCWnOVRqsg78dtO5D01k3Fzu
wPMoGs8fFEKAb/LiFouKpOEjpe9y6y7RkgPc24NapXttXMqon+2nlAs42lhKjBc7trDxkDR2EzCo
9p0dhRh/+lhSd1X1FGQ/lMHbJKq80stm4TV8Pg255E54R5YUwrEiYFQxJaMcBgAf2Jp/TZPhQ6Gb
27aMUXNbct55ZcaczkNiTXKk/5e0L1myE9aW/SIi6AVTut1U37tqonBLKySQhIS+/uW+o+s6DjvO
fTOHXWEKEFKuXLkyL7YuoFo/rQcRrDY1iVF3aziPJcKYPpA2eubr8BMMMObNOqSrbmlYS51NSHVV
txEMjRINv79JnqSOPsJOewU8Gx7//nr/+AzQxo1Rt4X4UD4dlXCUVYCFa3/X4vODnd2KGNT8jmgE
ybv2v6YfUtgB4QSDNwCMrtC9+33FRpHh8FpGY0gzWQDmlx2it9LI1X+/p//89hDnePkukNMHRuWz
XeaQ03RO+NTe4Zu7EglBvO7g3v9+jT88NzDyYK8RXHIZqPj03JDSrNH66Rd0gLqpbrOZ3QWz8hhc
gcOgg5BzmP/xpv7wIYaYOcejg34B0o/LXf+vTTPJ3M46J9Y7r7tmww+/exnd97/f1H8yinhBmF6F
VBtRYtBpfbqrIJxWZARkQGb9+iWn8SnUQVQ63/uquoCX7T5dt+NyM3TbV4SwvwQ6RA2u/tW8+dOz
RR8KOyegAbbtT9wORpwInuK83tlxPcdb+isZyWnb/YdcpP8ACP/T2vj0XV483nCGg3pDR+ITIzb4
Ug/ZCPp8nzeOyPOAnVBiB8WWD6rIjfGqwZgrTCNfpzw9sJF7hUXFWPiAyWeY3q2Nm9cbRAU3idFf
OzV8l0l4P/rZ0ZfucYXI+O+v6D9P6SgEjoFJA8GWlfufng2iGuSW+Ht3B/P6sl1Mbbw7ZLaX7SXm
7f/wHSFWCyZKkPxgmvnTagjjLaCwIkGSfYb5NZoE6lYmyv/Huv7T2yZob2KKFS5h8HP5fV2H/p4p
UMf0Fv26StB32X4X9kVaWfz3Tw6CXkx7wEMXXtefrmNE3y1eKqHPkgO7DowV9R56+zFepHecFQw1
w1TNL3+/6B9vDsTBxSMdj/LzEROJaNl4voo7zLPcp2Py3Nn4BPXOYbX+fxv+i447RAQwl8whcboI
gX5/kNmESOsWCVp3BrnkA2dVnLp/ALf/ZN8u14BWC6KcizrM/3SNLp5aX8xhfstSUfpw8fbuu2kv
SVBl3feeTs0qbmL+rzSAP23o//uqn7Y+57JFAh/kt4aCdZt0Padh8/cX9ac7w0QrDHgueQOX3vTv
Ty9CFGSsAyxDyTJRpNKWad+haJD+Y2b8u06pBze5H1BLtIXS8h9NgD/cISpiTF/ASuJSf31anAMC
5ODgFdNb7Bj1ijhl+0/XxD8sRZAlsI0F+gAa/kzQZpldODyyL7qZnwyp39OUl75cysH/xyL584Ug
fEMH7xJ18GnbQGBppOdgX+5ETDCyuU/HzVc3Fl5ztUDm9j+okT8ci6jvMCQWXIA+fJR+f2+tN1ga
tl1/Ny/edUyRNj7o6xWpNn9fH3+4qRj8ISASekJAjZ+WIHNbziYoJm9RLowFScRNtLS1nWzNYK30
f7gnvCPAYTBO0Jl8uthClQuV9tNbCBr30xZEtkKEKL1PEexQ/f2+/lO1e6mKoAxCOwhFP/zZf39+
I9nUMNuhuyyLYU4KkepDKnkpQ1mGcoJ5XXSF8qMyU94Q77Hn96FOCyi8/v57/OE1XlAUmBTwZ5cU
q99/jWUNqfIXk94uhJWWJQVMGWo6Pv/9Kn94i4AUF2wIp9WLbcXvVxFu3sA6WGwkuytW7qp2vZlm
BfPfx/+/C31CulpPaxAvU3aLFX9g01pG6Mu6bSpNZP7Rcb78V58QDKSml1A2JCtcBgl+vyeQXdFM
I5bdyo7WzntVsy6iDTp1PZ/W5V6l/6Kh/gBBkkvI7GUwE55Rnw/s2CpsMe2U3hI90e+jbtNDrkN9
JfMu00WMeb9qTDv/Hwv1TwsEGvkAawNqUOCR32/TW6bZIUEguMVs42lLxrMm2YeZ1n8BQtQh//FA
MYoBxwb0XxAZCWLn9ysNYCYSBtOy2yGwsoEHcHQv9sQ0fkKjcuZ5/hNuWcifDZe2GnvLq7D13MuW
qfdBmvG129WDshN/xLY1fNvgUAozkDBAIp/lenwefDqSMhtNCivZjfzomRY3CfHaG5dn7DXTc3ZF
Q2peJKPLtYlydpU7kpwTssxXqe/lquQ82m4Eof1zC4bhmRJ6CYWGEqUrYOkW/aRa7E/t4ua3dgzG
dxnChUYNmtcmH4JqJX1St+2aXSPtdqkn5B+e9tiRR7Rtx8fNEJjp4hd4GXxmy3BPkheUNfopJIIs
5d4hQbbckLvVltMwz48rA11YK79TV8O89W2V7N5ET60vvUpkHnzDN9/6BAlcLEId68XvaA3D3oOi
SvMKvYXT3cxdcNWR9qvkUBzlc5KcB18PR6nQX0u9jFQQ507nPktJlSZd2AAPZLUK/KX2RxOcDcWy
kzlSvzwf1jpgbWE56NG9sNO8X+Uo7OsUCWhHsyRdRc2YlKSfzYNcMq+Ye/TvwANE1TojOT6fuF+G
axiW/oxzfllI/yjdMl8sXZbCC8KfasRHHIU0ORjCT8OY1fsSNDvouPe+m6OiD/mTWNP7XWFevY/T
4QCXnx72Pw7m6YJtFawff+YSsT8Tt98CFZpCYV8uOSUPQTR6TQsTrXJFVEYZDz6BCstfvlpPvO4B
VOpOQ9kd5sgnbLdJr4W1syjkjK056uWvvgePBRuqaDqM6MXecT7aQjDiqiUYM+hdclj0RDQ6rl0a
PhEZwgIYppEwnhQTvL/gl1pQGj+bfP8Gw/dbKSPxMnXq5yDtgrrW84tgyBcMMo8eRNndVl9CSIvF
o2uB6bgUN8KwH0T+vbbrh5uWrmSrnJ7hpzPZCvSNOhOGgAxvZHORo1FS6jDYkFo57SPuZyTFEEam
WiRWctnTlkBM3PZPy+gHh9z405FiVZ0it/QVfvBXKhas430c74dghWldsAhzpVxCDvNu9obAWKnI
MZl+RIxOXJsZMzx9l6JLs/QWUkqO99kGW0XWba/Sof3VowF3gD57qpJ044cQqoyiZdMXaHH7g5rx
/rvYn84peguFxADcaSDezTyPz20yBM3U5uoUtXAI4otE63tZwkOkOIxL6LSbIlR2rhJD20bwMXzI
+UautaVZFeXCK7Yksbd8XpaLkbk/XscMdWWr5/45UYLEhVxyOhSBbxC9Pnlx6cOCg6PbapfbHKFK
t3PryHUatJChOuIalNRL5ZAXXPVGmOvea3mztVsLBrwXRbfA+jmKoVuVvoKnwuTIVd7y9HqKV4GR
WAkfhCmfSxu2b2RjrsGULKt3IMrSchadoZAnh8Cm6zHLJX0aO9/Wo2cZXorQxRqFw5Fs3ljOWawL
zJbbIxmwDSSt45Vnk/Vxtcj9qBeJ10qtSJoNrZRHL4mnJxLM72nei3ICfVyH+wo9zBTJUiT4cDrJ
FFykk6iwCVyBpItM2fb5L+C1tDJDGr1GW7g2IEpl0XfJei0220J8gtQw1jJPYYGH0J1K2jczxtAa
hMzl2EZo+L31QjgzcGb9omtnikTdRRZ76j4yEcF4GWxSCUUXnBczFYKPC9qbRSE1kCKdvprshd+d
bV92FgdvovcfeeSZg812DnSBhCPE2TfS7PxBTWl03OMujGD/oMm9mGe/gMCoSQJYSWMmkH/pJAKQ
JzpHV9wNMfLa/aT0kVKKQDI8W0dWGHqoZCkjbLiN7s1SMSFkhY6djx/RWzmEY1JM0bQaBKu04sVo
fNldn45XmMIaEQzLpgin0eDVKPej58Qz3tdYzMMhXve0hA3pUCbxPtcdg+O5S3d6yvpB3cs4WOGq
vb72fm+qTEt+D9Mhio05gOdUq7zXbpopLTNK5WnEoXPgQspqRZO2Sdrx2e/pF5ZClaaMxuhpv9ha
ewmWVowlPw9K1z2iR242NY8HumGb3rt9eUKAA/mGcO+pxoBsX++W5VUmxPw8RtM3OA5HFf5v//KP
l4w4v7+NujwssQqwPS5T98I4T8oNox0lhE996bt8qXRH4yLMd/LK6bBjUc1gfZJu6Iqt5fjGZpVU
4X755hL21Znua2fAu8JXcGr0hCwpYlaYY/MBW2XuP/nJxTObBS8A10Ed6uTb7MLlZH2ZV73deGN1
qrGodNfA+if+1RKzly0KjWKelvQwxfle4stqq5T1frn521jCPW6qdDjHGJ2wyZWnXVTLJXCVltNy
ayRkfGnUkbL3EnCofniRnaN4LJAWZoogYGkdOR0Ui9vbrcRs8XDO4JrzjS4SuzRMWxp/CWwdesAy
2o3LYcHR1WQdJPIhPAcKm3JSdIGXHlMa65L4JjmkyTRjajCLAS/8/bjtQjTwWfjiD9S74YvrHkJn
IEbBRNp+hiBj+AY8CC1+gk8vyQUtlzH1ML7Zu8Z4HjsvYkiK0HRtMa/qdUZM6H2KxOSKuiX5sW37
fhpZsh/zldgmH3aYs+Q+q5gf8RLAvj0ADve38dD5L0Nu9qs56L/3jOyHnEXYNrNpehjbNLplSojH
rNMvcI7zCjXa5yWb9xfMQMYFSQXmD+PWsnMbdXFFWCJfO7KmVerDY0gu4RsCnsyd79GxZEPODxbp
dkeydxzrjeZpFbtEnHRixgKjqmsRm4WfaKf4DaxeWiStpgOYpXG/66JM1Zot0dGtu0ISn3nbu23A
frjsFYBu9m7ho11qTKQe8CEmMAGeYlYMKeBIOMCGNerC5SpfiPdk0vidAjKV06wH+Ha04/vsj/m1
7Ede9dsIDzocORVZJjIhznQcDr0Zxc3e/mjtm/DM3AA4nYN46q8BstgN5/Nail1H5z2QKJrDuP1B
yeA+usT5Ne5jLqWM00eP0uSR9tSLijTs1oO/zBqXT2QFXLbewTwvNxBIkvGYBdRrWIy+Ln6x6bCi
HYqg1S3BpBNN4ipmiXfbD2JtuBZzGYj2ycqof8i28Sv8lfMf6Bd/xJPDeYmdqBhkyq60yYOyA+NZ
r9LQI+WiP7JQdAcg7+WYeW48DH4oakYMREj7pq8Mev9XC1fTkZD5OdaDbGAAkV9h4sq/G/T0BS6x
L14gIgSM87HZOKb88yiDksyuafaF5BizhcdAXKIczprVo+xVLynSWtpu2szRSn+/RqfMFiPbUCf7
garQ8iCFWrfxFcwcdqPUpMFx7EJ7i1b7VK+e8gFE5bAX+a72cw9VP24xDBvVtdEzBbhoyBp82/YN
AHiX/PuwmeBac3+/G/2NXy9m949Gb7rp5YC9JBswPc34WA8QQkIQ4r47H6R16JblwDgjZS5G6NJM
l76lLJmuHEitRsaue9qmlh4cpu0K7RN3w1PzikDq9kHC/qjntuoHBG7uWP8HhhnGEqT4+jXguZDF
KFha4hMVBYqjtlmC/hXSB5ACDD7z1I/kScdRVGXc5LYK13g5Wt5joUfoxZSzi+VX2g14iolcsEfR
PLqi+SSANZbtJss1LxMWuDrbM3u1Bll7bbrFPmdjYM42ptMhJllXhunUN0OKSSngma0RXrCVcNhr
r8geulO327UIl2krVeK6sg3atsHgOCqBXokcAn+H12XjuUkHuX2nbp5rR4ZsKfIxVF7Z52jlw/u4
HarAMjSLEbr4gV5MzFmRoTl+L/KENWbKhjM3bsbmuiDkMvaCekyGqeaJJw4WW3M9Eb7cd2oNGyrD
tBm6YXxtbd/fSJaoa+wA2/OkpvWM/PEZn3firjrZW10QGE4cpSPkns42+NJ3MqjFFA9X3Lr8AcIm
fb9aktV5z9MH2kpZY8O03ykA0INp/awRIX2Lvcg8YtcF0MNkwDFlc1550QzHh2Gfh0fd7h3ogdmv
gpYQHHVoPhIv2scT4iD0h4/4tOsdiOcxbWHFWGYTNUdsY9k9HUd5bL0YZRFR+fSdEaIrjOxn2Oc3
VY2TCku42CeljNqsBHAy9TznL2m0w+10G4fa213yoON9e105Ge86WMkV29z1jdAmLtyYEMC2LnrS
ff8CX6KsoBlXJY76Dvbr+YRSdFS1n7TDAz6cn4yN2QMu8r6vKQKVEhxdehU/xBK8DNZ7wnt1qogG
6eBLNgwlCq2pyFf1xZkogp2njc55zz4ymevTLhkvt81jB9Fy08Seaw89lFgnndm1GYd1qT2dD2WX
kLGifr80fWe663yL3AHAeS8Du/LC5dqVaSjNYRyEOQlHIlVozeBcuEYLUnBIcIiF+7XFia3GFX6i
KNTScmY9xMsE0uU+M1l1Wfkloin2Y5KtqppE1j4zVCdAup6ptoXsTQtpJius7/QvRbZ0g4OCHR+W
mS+3aA3hpJs3NpyR5kcqC5EPKbfExg9e4m+VSGEOZXMNgVLIlocNR8YP6RzItozD37TfMOO9oxzw
I+NwV8OMbxKlX4Iio3A29/rLG5oPQ6LdeRNALP7sJQdEk0ZXMgvVEZ524rya8NfOGD/SxLUlnycM
gW4UR4nh+oP6o1e7FK/TxBN+JFzHN9gDtKe0D4LSc8l9bDDru6fDcEBx+UMSTOis2sjaGjO/T5i7
K/pp9xpEGNESkTzJzdKy6Nu+++xEhl5UM8YPcs+7Yx7WNM/WVpbAo65e8ta+MpHNwJZ5+KBlmyPZ
Pfpmt06fMKEdFQNbk1JL+pHu6lVMyP4pLnzLVax3ceLxbOsobEnDk/aLCKLhLGkr7sM+CWuRBd/9
aHpKF2EBnubtOAfZ2yAoVAs0tgclVVah2gpLoVRcjmyHLiRiwBmKtyflxyAnxNCXQQbEt8zApaQV
cVJ0A8qyfJ1oNXMxXOOcs6d+ksErIJOrfKgAF/Rk81sXuuG6J8jaGntlS5q5rDDpPL719PLghT+U
Pu1+gdj6Nu5zD1ONrKUV3AXg8USDqFmwTwH/wgHTi/Czm8JGSSdvLySO3KLbhwn9UCWbhCfuuLnI
oURe87eWRq8+hYdDvon5ekMOCzgA+LXk6dpdm5Ti1hTSoXvjWvg57wCIATzSV8dOGQv3VxEIFNww
DUIFoYMJ8w4E+tdQbByngpAtVpvDDHZObfChjcAp3nm00vncgbagXcGhFwFw3tL3dfKxceNZHnjo
hbVTLWQFiqaVjvFKnQfbWk+M84Hlqi8IW9NTZ8iCqwK0I/EGX5yM1BmMjSw96gXFbHly26Vbdm7n
FHN9ae6ixsTmG3ygUKJ75LgTHwdANlr4bLAQ+C7LrlW/0rDYubc1UAfk5eqF7XvXY18ZtgxNkMl1
B39Wy8Hze/9rIB0iNpfkMpjtsyYPFvad9cQdbJyYU2qwE4V0DypMyiGpgdl3oER6z2Ad2dAI+w3r
eoRnCrlcbaHubzFFjhJwX+DLo1Z+TIPpHXB8fEDuk3dIpiz/uQVuRNESZf73/XImejkbYReLOf68
Hy8HjegAr1bb/QRAJmXilCgHLJ1aERafQXL47yieFvCHiyy13YdDm1L1PmKbGCHmGC4rXK8nCJ+i
sBgDnbBCGXeH5LG+XuOcHocRFnu+ivqK8Di5Gfd4rWHx2CGvWS2nuTXiaqKaQOizBcfIR1oER1Rs
4zsii7xL3qMZWT4BbLwKD+oFMIqAzloN9RyM63EIYLeN6oo3E3ggpBgIAHOpAjRc+w+PbaivYS7G
8NdDkc9WN2jrt8Cm8Gu8vWQ2qmj+uYN/LCZ/1pWjYVSqSfbHITKslm4+dXMvD1AT7VMp4xgBrH5n
XYgd2oFBxDi6e+r8TRYri/i1pGyucNLGjdeuYORSn4KyDvya+Chu0K0iV53KsyM1OH3lpV4N8L1f
RRvSnsROlqYLpqkMgk6WkUi/hCO8VArTZ3G9sDl6wjSHvh0xP9mkQQiraSQ4dydDJG57D8kpjvOl
uGgSGw2JE2yse+XqDenjzRqh8CIhPbM4Gqt2S4NyoutLok+T7YoMVk/lpBj6W+COxhNlSf62WruD
zmfxE9vWtZQp6WtPpO5pY4p4YJShht5D1jZ7jLTvbsRWkYcMNMslFHwPsusEx+H9tPc9KpIFoHgh
4hamV3EJi3LT8KFtseIX7xzkI5zuemD/PKTfIK0ZS/jdpD+GHawXyM/7kODwmmbQU8BYl2SjyTuH
OwtLFLq3PCauxvHxI5ZBCFMKhyWTa4wVcxaPbdmFYt8gREdbZGtnd9eHCnSREjtku0MC0tuTqsbm
a7tKgvgpfJBXh3BQ8DAAGwoaMc9QrSB2EyRbW3fzkpc7YpyOeQQKZ6dGN+G002o10d5gajw4+v8D
Kwfqgy2lYHddtB4RWSWuugTGMz4LPTwwR4rIZe7ceRkr2sGKCvxMcrPmwXg24dDf9hnpD5HZ9hMQ
wU8cu2ERo2A6sYS8gm/ZzvCshTHGvCiQg9Y0chV7uWUOR97CRENmt5V64fO9bFd7RDsK6TKbOm+D
hiSKCIMjYBgv1MkzehIcIwHM/8H3mJ49ku0lSIHggHxMVBjRmudfUzO6b8PO+S8hs6XWQOqgONPo
fZynvcYpaUrVClGFzvklM3w8gXAbzqud30S8kyrz2WvLs+8cFOdxyQDT962zRdDLuRYwDzqMoJiv
IUpSWGHa3PdkkKxc1iS9nYAD4BoZxmebRN+cJnOjOCLmwc1E1zScFGhcC7ed0dxSszXD4MBFeRRV
qtbu2mt7HIOOG4o6mxHeVdnGXekSDCeEjKQgbrauSvrZVsm6dnsVJ5NcGgtVZwHfB8MrvvbheRVu
rFM7bDX0cg7GVGqu7NLjkO/M9ujH6GKExj6NS/Yc7rDTTDNwB1atMfg5nVSds98038wNHma8H/q8
3Q+ogIEODENoRGT2esQEwXkc2I9xvfhxWnAEWIXjh7PLd2PByYYY26xwTPFmT60oc5ptYE1GdeKD
l1SjaWUjVWePLXyYDtoj/W2yoQosgOfomzesW7Vt63YLT8MWW7SHwxl4H6xcCj4rWPLvsJd8xg6Z
Vq3NwvNkOWA7Y7mHOhPhFmjqo78iARGxc/Xe9UqX+DokipyXaA6AlO34asZw6tAn2DcwidhK6wVs
o8AqDA3YNVS79zkNEYWG0VbTdEm+3E6byK9AdKL+hotT97iDZYa0hHZlBjL8YYn7ruwhFWNNBth8
qSX6x9iN4Y9oCYN3byHBc9wRzlHFpcN6yEKYBM9MeU2XGdighnsbn3aztDd5KrwQuZduuYHu0pSr
XaLDxWcJWTReAnyvDFAQwFkjejGj1RTxA5ij7bhDGITV2/NqdAhWg/4FoLuX8qsMcpRVmUaJqmGp
0qZgTp2P0hGMjJUH6ILAcfVBz24SQ4DJsiUWJyqRfrPFwdPstd7HBFXIPaX2jPcGujDLB1MTT2UH
NdBOgoLN+W0GPAdD3/YLDzUqAZQmt+hK8sLMlNxRrXkFxcLPAETnMwb5QX6Geq5MLnKcd1mAqmZu
3ziHZBcuTmgpAijedcbTlQfqo3FjHN+MacgONui7d5Wo7H1MlKZQuRhGa/RolkqB84qLXO8cfLij
0wmRB/kXjCP41Wjhn3wBX2jiEGMVqrh1UqdMO9CpJGX8wYP9EWqRTIyHNDdegQ1lLWNQpD+yVHq8
iXU/wvFSx1fB3MVln+JciYFesQEopOVho7gQcnF8LXTKD6MgMMocOcOfGdj7M5RbI2rQ3l9B06I3
VjiG7mw6jKRy0vyMrdcfrcInJlsVv6VqXZ+6qJvOOvTk0dfehi4iBb8Xpf0HRXLGDUGkZA1xIopa
MBiHeRlRTMN2ayYF373gGDMRABBHQwveo+34CVUWP0ZUitfV38NnaTYVlDjBFzhHiq199NCmuzbW
CqQMr9l+SoaOwSukT58Uiedvcu5jXY3ZpBsTghQf9No/7+MSvOpIdWhbjBsMXylF+zUAUmuPPag9
HKlaNpG0jwPl5jzkrC03ovFZw7zjGnR58qjg+Yd2AXyUCsaQKAa6FnU2R47Z0FN7Ip16mwgVJURd
a5nOe9K4AFlnYdDTpkvBJHndFpRu6+C4l4vgS7qS7YroNH1GFP36PEs6oc6PZbVsPq2QmNvdQMGx
nPOdve0KtW1gNXgupeb014KK47zlMLXzPDXALDzdvI/WmfZh7nx3NimJqrmPvoNaDY4ZJ+Lgsgnf
UYo2/OIRTG9scRetNRpDK8pEnLA0Igky+7JfaepSNFGHYTsLdItQ3MOAlK0mLSw0pGXLvY8s5R7o
bd1fB+nS3Yh9sNczFkbtNKBSNKrFP4w8QEqZjAdMk1nYgr311seUla/t/IF+3CyLSZm9klKA73Hi
WQrKHjcK48J1mwU/29mzT55Kt0cPG6+qEbQGNAm2BV/Hha97YUOc/dpgqXlIe++xHbhEZc2yrvbl
NB6jJSJH1m4/p5D+skFCb4LcOYyWYjCwSOmIRpTtjS2ADqdGgQWsEcQrauvg1ntAN0/9gK2UPHGx
BseeTSFMlgHnUMZy9P2mSfNHhznGOusz2OhrEdtbeOHisIHAA3KRcTMnUFoT+pkJ/MLYNvFaQNHw
0w7D+JjDXfwNmRzq68ZS7Z06UBWs4E6gy+FvCFs124Z6NJxMMtdoTYXPe94ixwduhgBPmRkC7yzi
lWvUAWl/HrYxeYrGGcaKWGAHgDzQgBqDZ7i7fMou5sapgyReo4Q7tRoZA0UfCX0O58j70FKpRqt4
v8sHQLVqaqP1rZMabUEtwrRaW95mRcz9cCng2Ls/o5z2D5RY+YKQz/QgqGp/LSG2ey4BLDNNM3T4
YnQHWTtAqzAhN8r43weeH730S9ChH4cC722Tj95GboFayhVHxsvkYRNybfvCdwUCTfAvLIdtZWLn
F5DqNUYgK5wmJQnbjyADWLaJV4gNVkHJQgqH36tYY40qVVH3RFLuDqtCc4u6br2CaEEgD3xCS6hA
iZThIGKkGi/FOhCquuEex3KfyG00q2uexM/JAuYKEMi29lfsQ3Jn0GcIA7Dzl47FRK8ngReA7HH+
w86oUMfZfWFjsA4F5VPGK8e66PrydbEGVXcAJKfab0hI5w/z0qkfso9nMCVtBreMYEu/xKJTTUQm
owrY7HwHC7ZdQ2PvQ0zQberRrZDPlEbtsDaTFkV/y7r05OtAf2CfS5p87cJf2AkC5IOjXdU1KTQQ
czl0wAPtqsV5N6EQJUpuPdbeOKVQJkzoL6glmO51Hw3fe5PuWaOto18V4f7jts0csjFYw8XtPgeo
Scz/4+68lhtHtjX9Qhs74M0tSJAUQblSlVTSDUIqA+89nn4+aPecLUIcMqrO3UR0dER3dWspE2lW
rvUbZKvVsd+acZisJos3sm/Jk5NpdfHVyuLsBe0DhdxQGr7E4iRTdyH/G1PRd0qvk50hM0l5Ryv6
NvkeoBqRrvNe1Jr8LhXpHYGQlb+XVM2lVVMP+r3kFb9HqxA3Qqr12yTL+rtIRVgkEQfjJbB6P1gP
qhzS+MsxArEpKbXfprEW7hR9ap6Dwat/CVzWW3OMh11k0t+hy5rsOzAY1EYrGuY6XGuh672H3DcC
DhXQBHvy6/olV7Bus0dyrCcuGmEdqFH/IMfiHngzjRkg9AWNkHWG6egPEWCFzdWBobUXy+kmpdL8
nFuJ0jqRr7bxOtdSXGMtyfslxFN31TfD5OiUYA5DVGR3Pt/qSy9Eo0GbJGu+RJqQrv1g8G+iSO9W
WmIom6wwYscyx9EpCnNc58gE2IHWhCstH0xgO7pvR1puPJma91ZOarBvxUZ9AH+Io7Lk04bgeKuH
xolD+pF2a4QKLy7Do4INEl8aN6Qq1beG9/K+M8VkRTW6LGlJkUXbZlMdpl4P7L7R38wxmtyUltoa
sIX0oMayTFfIGihPBdGg0CHjnotyefoaUZUBlTrci2LJTgtqwQ3gADznhRDxXwiv1LWNLQ2772o0
dNuhzlSKNqaVkIHkET9ImUhb61aHt614L/w0Yd94qn7FBtVDR+OVypN00ta034JdyQohdSwEiiex
kdDNH+AKXU19Vdvp1Ef7MpjSH5pM8yIYebqgBT4K4yrIlX7POabslcQH5BpOrWvSJpO/0AOUf5ty
PT1LRiL3oNOCfi2ARnAiaWrWEQWvN2oAAZMZAQcMM4/k2DQj06FclPu7sfenuzilam1nINRnk6rB
XEFI8m80mZsSnISl0YguakeqtcHNKkNAoVoTp3XItrqq+lByRYtcYRybYa3ktURBI1IrZqJKNoYu
PoeDLK5AM+N7YQXCDZiuzhY9Plar7evev/Zl7960BtUxPMiNvnVN77imml6Zd1I4NjACBu9+GBPx
YaiaPmTxifIrhlsyjy8gC93Y1JodCvpaIb0BTIQOhBykhqsoYKBWdTBqOJSZ6VbtsEGOqCHc+15j
qXblS96bHIrFd2As2iYA37YLhCY8KJksPOCoPKmbUhzkKyVvtO+dp4GXoY6zj/jmK83MeEviDy/f
T03Z7GOW+yHwh+init1PagtpbdqQY+qbsOO8tsGuqZ5dUS+rd406TdHKGAwZ+qPX3hgxdVdjLHyn
VgFn3UH5ew1iSy0P4sS54w1BfzOC216lcjkB0VA5/v2KQqYWJOXByHV/rdIyJPvO2vjVKIeMepQg
eeoKyR/Faask/prju3qA+S+81jJdP0XuASL1wCESyfK3UzBw9MsdMISu9A8DkCTNZpXReKnLrS+A
MSt4gN+iPhYcJlGrKMFMYmNrUoKu6YiOJR2c22KcSPnMqCDdMX4lPZ1xuRq96y5XTV6gAOd60E1a
vGqDtt2JRm398kpZDBw5Cb19005pf2cZof/cGoXuO4nW6XsZj99kPU4VR28bRq+e3iksVQA7K675
rl5VdTnuUKuV1tS6aMpLuXavplO6akUZz62qa9e1nod31pgNe2WSvJ0WF/oPZeTpZAPAyr4Dtcrs
Ti5JbdGaXEks+FUCfRxUSO3/GjTPLHZNBXwwCXr/RwZiYSuGqfUV3cb+RzMV6T0tAB7HY55kvE7R
WNznedmskEEwHEBwU4nOdZ4mq5iPBt7HAEsx+gZwksj6WQm6sKPviVWu0oxXWSBJ2yDwfss6oOTc
b5S1JFLKoiPFLTPOrKRgXIlJg4jyTMAwiqy/aaww2SUZmwbOR78CabgVEC5ycqkbN6ZcpraqRj6V
3jF68Dv866eJskIPzgqQgRmVdpoDpGtMX3Oi2Mt+KmEc7oMCElivQnkCk4X/ErQSQFBm6EOD6kBl
AA9agWTiXlaFVt1AoxqeJksLXR15FKoKMBE2SeBPh85HMT8YCmmrj6OsgliM2qtKjMRuA9g3fUsT
Enpx4ilrp1kgv5aDwNMEwNaKrBhUVlZFB09VoO32+X05iOrOKt+BLlr1YKRp+JDXkfgNthhvhzhV
NvJoWD+EQPqVmyx5se0a1FyVlptabhy/pRpJqaz1n+rBE+/kIW13kijkrwPp2E2XGcYVnf3kEMF5
XctmI8Yrk5N8X1gpy10DZ23nje6Hq9Lwk4dxCMx9V7I41rQTNNkuRrm5zlq0JyOLGpfvIx8rl+a4
+5eO5XxbFBgFq/KQ76QBXamOLjsWBn59pTWkr97Ud6t/RZQAfXlsIMLqpR/YuiZUO8UYqfAlarw1
a0F18bEEidUZjWs0nDOGYCG2EfGcCOlDhKt/AQQO0wI9k5uhCWonSjv/MGt/UAaV9JUwdopj9RRz
wcyJ+yaaSjurswGVsr6zswkgTy+M1U2bleZGluLB1epAIFlUe4H/kpXwYLSjtpbUaPxKvTlxwjQa
n/4VlV7V03AF824oX6VZGEdP9e808NN1UejmemrJULyuKr6BES2vTEtKVoIZBQ8+fcoNbxjeT2pD
+8bzmpU/+O1blOFqmGhifEnw8DNmHq1qAzol6YwBQHCBmc/UqRxaM6L0X5h7U42+afUQr2mAX0km
HIgBsgSQzeqCa/D8U4+R+pR+4YAZaGxKPM9mdsIHBmeA31CPS5vOJfijUPbD+PU86eAzRB4Bbh0G
Eb5fiLAthbdE7j0zkgLjpkWtZkjMA8+cF3WQrs6H+Uyi0C1UV1DX0gE/qEu1yMHzSqtvDBg3LKkx
lHG+BJZE49O7gMX/PB4Czao7pgoNBmb48XwNRjMIHJXVbSUe2vKqtO6TS8Iq7ya9x98E3iE+C3D0
TQle5UK/IULxoFTrfuY/0+cB69I2L1R8dx0pXpVQXZuxH7pTxKLta9WGPqxPOyBxtOBLXuEqXGR2
6Yt3lh/wehlxxwTQV9xbJbj3LnELnmgtb0cEpg9BEa6z6W2seRiUh84DLmE8Dp1u+wqinlOzomZ7
3QNEnMR9DMaYojVN2NYBXQDOHIYn+GnKjDsDPRbA/zzGjAvELenzAp1JmBD7sHARmfHFZMA/Q292
iOJbPZe2ldzspbayU0BOYf9sTf02R66hTFQ7Dp9xztyOBewxVdxkl+z/Pm9Pfg8YGBhc8F2UJRsO
pqkpgPoObytwFpP0IzPDdV+Krh5nayPIV/HUXxAtOrWmoRXDFjcNyTSW9K6OKlmbjVJ1K1NEAAkg
ZU5Y5509o1+3FcCtCwyvz9qksPBUA2XBWZ9bQ1zheG3zmvE6sbLCW1XklpbSzTDdhIWybalhmEW9
mwRvo8fFylON6xZ5rfNb+DPFZY6OWqhCUoP6yvwBPpxESagY3mRo0W2TRWteJquEbi0441XBUy4E
sXM+3Pv0He0yelsSgwWZA8ELKuxxPM3j8ZprRner3FbKyrIFGwPwVbIJVuW22YWr6Ma/4w3pFDvs
HjflJl0LV8bP/MJ5csKBxELmwcKFVUOYA8GD418jmOi8UsDCwXqd3GkHqVhXz/223pDBVo/Do+k2
vxD7/hI4wbfzE/BZWG2WtzBk9pSo0CReUtrjsUnlnMLFTe4ID9JG2yhrfUVJcePbv8B9rKZ773uw
i+zgPrhAD/vkDwctGEAsws5oL8z6MQviVNMUTRVkNWTC++zK3I6PmhvcwhnYGffp12pf7Y27SzfE
54mGQGvywU34pihnLtWkMZJTkibn5BZflNb2vxib2h7e0q3P4/HN/9ofhG3gymv/Ybxk6Ph5ZWO0
w7oGG45vDspMx584bjSVVI6jw6y/9P0XA0uJrugctaHo8OfMu+NYC6KYZiJnrZZhcAvsTqkb0O8/
LaxXC/0JFMAqrZ8uLKJ5eR7tIv043mLXUpFKRCpQwW1LJ7qleaVNMKKA6kI52QYVL0JkVz11sgc/
XAf+q+X/55T8x2Pp7j+xFm5Oi3/8/83cSYLOTt7x/zZ32ravmb90d/rn//rH3Uky/q2gXIB+EioS
fCIotP+4O4nWv1GqRVAN2Tj235xd/OPuJGv/JgFEPJxGEjRDiLz/4+4ki//m6aOhjMW/llRZM/83
7k6qrMCOni3pLV1WPvEmu4KMdhSVzs2piirK9C3EtrMXjUuWJ8tkbRlnccRnKItGihT0bkiJS5oO
YnVrFt8/zPw/y++jxc5yc7/HsICzzk4dlqjOv8OHa0sb0ZNLxnFwk8DVQKfncogT8bcxkmin3Z+P
9Xk8qkR+O6ulIt8gGosLGlB4WcseGuFoRthl8iMpOJ1V/0IesMy4cJU4irK4kbgUSsC9LVHMxuUf
tqYvO+cHcjIEbB4ayQpLcKn5CxEtkorQk12PRRA0w8Frhgvf5XSI2cKMHw+7epGog3GXKAd3ikv7
TVIrCobKhXn6/OWZJy6U/xth8TXo7EdVPwkMIq5imgXxVZeNPyikOjBz9oIifT0/act88P27vF+Z
eH9QcVtcmrVI7U6kFO8qwMQ3WDv598pQq04LR5dkHRPn8/FOjQ+zpdmuxWLJLbU7ijTwfaExJNcP
Z2jTd7Om71TVwLdhgcl/mu3Oo+NQgvlPbjALThzvI0ku85C2jOKqWKh4Y+8IHhhg4zer5MJ3O7WL
PkZaqAvAyo1rc1Jkl5ckWM23oYMim2rr87N3IcpStlbJypCutSa7EVyXMhn3cVV/zak2nA9zalF8
GMzSjEPLYKUgOCW7YHcphu1jqotCthVQCjof6FPOtvhA6uJYqAPYRchbAyiCkDeWpVNAamzAQcYJ
yHAK9xkc1tzst5rhDskvcXqi/831/90s4wuv/VN7++OglzuhH7VGyHWZfoq3lsAJF3RMzw/3Uoj5
zz8e6w3cCKVXJXjvpkWRDoy219fJXxzoHwcyL6IPUdowT+AXqjJk1y+W9ZKJbx6MyPMjObUQLXQ7
JFUT0a/SF98trLu+SZuBFRKJr3E2PI9xcMsufPyLMPqs9oAUNofGYv9GwKrrVKGpNfBk60bofMDr
QPFe+C4nDiW0OLAWIHnhXFrKn8e+GIZW4xtup/6AWLWqpBh2/U6KJicHVHZ+TCcWAdmJwayR9qDE
tVwEPVVeNBl0F1aELelf/frCEXvi26BGo+poV5BVmUvxuQYdUFkbLdmVfGeE5a2Gh5jXwflRXAqy
OO88LUPpWJMVt6n3pUjfBCPXprGc81FOfZjZ90jGBJfltlTYydWCwtikqW5eeWt92NVR6XTpr2B4
Ey4ughOHnjIrwUoUZEiVl0VFr0uk3E9lw81p7VVgcqxsG+j0JL+dH9OlOIuZm2bBBUPyTbdv3hKs
LYHoTIVB9ffufJwTX4j7FUlLEmtjTu6OjwEqsDX42hA5hAhSK+IomLLLF634TowGjT70SrA6Quxx
+YXgqdT8Ckp4kL1DnA521z/KiWnrgIHOD+fEtmEgCrJp7xVZcZEYpdTKaYP0IfSLEVansVIU/8v5
EJ+ksbiNeEgrlGH5m0zefTxlTdvoUPg5n4UhXpXZD9UC3zvlV6H02wzFbcGZYKDO0MbP5wOfWOZH
cedP+eHEpjegCWrfk6ZM/nrow5s0eJV9aq/ytlRezsc6OY9ULXhc0BNgOo9j1QOKo/2g6+6ADil3
3PQVzvKfSpb/ZyL/G2Qe8IcBNVajg3A0dDeO1ZWUwdKWfyf9c6bnf7MqPoxmscgH2tpKZCYK9PHk
gSN8N8Xi9/MTdmofoQCHYiutFFNcZsiDMaBMSi7r+pUquJgUxPumC3QHmZ7hQt/kUqjF+mMPAztI
IIwqMPnkcJ8oxWoCdnV+QCdXAOVvkaclXixLZ0bR8Ou+iXPFpSt4q3JAiAk40v9VDGXxUIrTQjTj
UlTdrkc4ZdxqcXUhwsk9899RKIvzIMpHszMqQ3GHILMnL0Pa6kHunifpXg4y5/xoTh5yH2LJx8u5
lkojaMUO4kr1fQx9ZEzAgIU/YnN3Ps6FL7O0vJWKChRgwqVKV/xxqAoHwZtLdcN5R3ysrc1bE8NC
2E+8wjA9WMwbBNuEezrQXbMLfyZ+eOdBKLJDrbqKR+OqqqcrKvEXRP/mK+1czMX8QeDh/Z+SkUyj
9BQ1AAOSovvZmRFAtnwD7PdabNtrsLGXcq1TG0pBF52VbkoyBkfHHy4WU0h2bW+4sRJcW4Ap0Py9
V9r+L9bHxzDzr/HhuCtAB9XIS5kuTbMnKa1u/LwAP6kEm6GTLsQ6+f3QEEXL2UDf873P9yFWrMAF
LhGrcsEt8UYZrH1QSU9oZsBZTvZar/h22vfe+vzKPLUD0FT8n6iLpKUa0rqGPMFu8zoH8jC5Xo+q
kbct8re/iIQ0Pwq19IvwuzieSzFto65TOdFjMbNV/clilH7/XSyHCwfIySHRAcOVzyLhXuoBAo0C
BgF30rWs4QbfosrWoGKZqbUqe+/q/KBObWySfroSNPuo2i8GJQSAwRF10V2BXKynlSpL44XhnFrq
aNfyskClGXnUxb7GI3bMcrU2XIT4HB9W3zSDawv/wkI4dex+DLPYygLKBkKdBMhNz9or8q0AFbDn
zV6gFmOFP/582ubaDWVQXLywIT1eCwqqR5leNMHBLB/bWrUl5VJZ8tSs8UlmXUHKQ5RajyMUOZ2k
Kqlpvua3pYWPXLXv8mZzfhinVppOKxevP6TA6RUdB0H9YeiSjGfYTD6fJwxE/WoWYkijv8hVPkaa
D48PhwOcYMMze7Lx0AfFVD4hgG3DjT0/nFMnEBqM+GxRqfzcU+3lFDiZZEWHToaKFd/k+krR3AGY
dUVT3x8uLIITs8crRqFhzeOcIuX85x/GJKoorEyAHA+G4hiAUP380CYvGR2g88M6sRQQlmQH4S5h
wFFdzB06P3oqVU18sJp9rqIzFHxRoYz9aRAcqumFiPg60ZFeml01ZZSgMSCkB8PYAje3+zZblTT9
/yKKRVWXTg1ztuxCS5M/yQUCRIew+VKB94FAOTa/z8c48VianQktC5Fu2i04QBx/FxIV4P1lmB20
qIMlIYmjgRekFrh1n3VvqRybezEqoBppcfeoiMmwFzrByi9M6OfVcfxbLFZHJPsT5NYpAz1RcT5M
q9BP1rXMIV4+nB/w5zMczW6SQNyJQDXRdj0eb4ZiRQy9kfWhANHBxFWsje35EJ8PV5OTWwOvwB0x
60AfhxhgZk4iBeuDDykSPMUWcul6aDaigQR6PG3OR/u84IlGaUWb1yLlXOU4Glh7STUEiWiQaHJh
P/XPUXNhJZ74PLOKKUwRFffOT8WuUUklLwSue0gzN61evRLGBCI23qWK9YmxEGc+lFTRMtR3vf+P
hwSFyjgWiTMgA2f6Dw3s6QGFh/MzduL74PepM13oB/MmXGRBsWINCPl58SErgttkapzeFJ4Ls9x6
/vhi1JfUkU+suI/hlsVx0KyGH/SEK0ZhXfYIuOkyPcfzYzr1hciMFZWOFtfgEhc2DXUBF8xMDpRX
kWp6Sjr88Ipn4ZIv2+c3AGAUzj5CUMb5hMSJiymYJo/VJgI3D36H2KSpQrDulXbdms3Ka0x6TrFz
fnAnZlBTNfTo2U6YQZqLDeVNDbo0sUXQfl3DC0WO6sICP7EkNOw36F7rkDyQAT/eRDl8YCWSvfQw
eJs+ALzq1baYP/ejbqtQS88P58Qcfgz2uf0TANMb/OyQ8pzmHEHI6qbyH0dEKAFpr0Lpu8V0no95
Yn2AMKGFRotYo0W/yJCMum0QASJmmQe20N1MSWgHqdsJv87HOXWfkILNdl+U4rlYFpnlBFFDj3S+
Vd3Bxo6qPHSjxodJU8C4fDCMMX1UOz1yyiqL3jRIDzdTPSoXFsyJc8TimQN8a0Y+gJg9/pxQsXzL
9BpEXqRg1YAPM7Jf8p86Dal0dww8BTSTfYfJ1WJKK1UrqtRPsoNR1WvVfOwM0H7t1fn5/JylEQSj
YtIMg3hLAwMp1nsxnMz00NWJI8AX8v2dqhR27ys438ClQh7tfMRTX/Ao5GK3GaWp+3U5T178whzu
Aki9oyCs67RbGcr9KEubIESvwqwvRJ5/8HF9YR4rTiG8sUA7L0v31VwA93u4x015LyX3dfzl/MhO
7AF+/gx4AZPBJp///MPtknQw71KVn590mWPJidPUvyGQbIQiubDDPyFT57XBZTWvEP6iRHociqK9
mIdxkR0wVbdhs2wlseY8Fm50MPIAq2mMZte15tlm971FGDMCbaYZ6EuFF+66UzvBnJu8ZKms1eVO
KIdOwGhgzA7y8OJ7h1w6GNOFh8QnbOj7YHkU4feGEQ+GFMeDhZKKJFbVZodBejQ0DG5F3YFdvmkF
UMQSphsqOqYTeV2YvKbDtDv/VT+PEOQRquhg1Xn+c60fR4+VSDK8iqNb6lWH1vojn/O6rYKn82E+
3xBzGDp6YJxQ/l8K/sc6lNAOPNvBSxw4JI7SpesQkdvU2mJicqHSdinYIqeL1UKV05xgVo4YDIBH
tLfAUe8SdHuT5pJU/ed9QbtMoYQiKVwP4nLfIWKb9nrO3aCgSaCOig0FBL7vADvq8fwknvpWoGJ4
n8lzcrzE9oya1E/Ia2WHQEcccRJtiNOO3F1yL/t8kMz9v/+GWSxIKdAYTq5lBzGbDTbIKfdNagp3
5wcjLc9mnU4mFhS8XDAOkT+1tU0V/c3RK9T9JOXTI9qh0way3E6Xw4ZkfIpcuDHRFwhU5OMhUg12
o4sVBEG4rWM07qasLA5VoUjrFB5qaGNVjch3Vs3cIiVsL1lYLifl/bflPpxbVJyBxiLFSUa/NhAX
0PcZlNNNJkjGE7633oUzdvmFF1GWecagolUAuEvf13k1rYIgHzcWmsBfBKWrLuzIE6HoV84EEhIb
BbT28cZPw76N29KL3KrgsTC061T/pf9x04ABgYMk7wRUBRTamLfqh0ujQhi3SFDeoZA57qidBlg3
C+hSmAEkQSG9ZFax3Ivv4Xg6UhEGZM+j/DicIhYeJgSDsNfi+mvVI/SvefG93Og/qsnwL1xT766O
H2/c92gYcwHK4FCTtEW0oh0nTwtLfR+nen0v5kGzQ/ZVXSWhXB5k/Ks3rZ9lV21s+DLnUG+tm6Ic
VpZQ+Ju60+W11mQQ/Bordwe/1tYRxnV8hqJ36kauUCuLNTuC3rVqJiGEcKI238/vwVNr4D07krlU
RPKw4+liYFCu0JNzudZju1SD2yhuv6S9cSENO7F5aCSThf0TZ/7zD6tgTGHAla0Vum2tfe9jfRcX
2oUz/8RpIr8nJ2goy7N95XEIHXnBAh5s5AZZdjeVhhO15k2DDlDjjV8bzd/kRnSBQHNy9sDkzHgJ
uvLLAtM0hYUlojTootOS7GWtRs4KIbD1OAzthc06r6TlSpvd4YHnaNTmlh9KHTSKSMUQuXX2c0Ah
WVVLW4yx7BGfQrNan18VJ7/Wh2CLrzWZsxIMUp3uYPr59ynPDKdGiWD3p1HI/dmqs6XiTMlaRGmV
qbByRJfcerwyhOem+vnnP9+CTDRTXvBUWr56pwqZNdWrc3cU8u6hx0XjhaTjUv/k81xhI6YAMWL/
i5gKzsvyw8qmqJ17uRgW7oQYsdQONCuVC8fMO0/l+OMfx1hcPUJqIRSVFLmb++icrLAJKGDh1+0d
Bc4BDb9W9X+nee2h6ogY4C3eIzgphFGFF3uWh2uArK9ZP5S/m76yXFlXCxpyQ+aiqOdfjYluIilb
o6M9xN7G8NAeEOXIQFU0aZxcsETXm3T4hZGGuUVtxrntSfr4rcx8FDzrTrwVK99zjCDFKXFsM17i
krpRBMS0tMEQAluWS+2bKVXKdV1FtAMzQXQQt8q2E1q4awmJ7a++0QtvZambjlGG7Y0/IJWZD33u
JEE5Xlsh5jMaEjdYzynN9vwi+XxfzM0ieGDsXpVX02JqLV/vwfcZsdvpb3l1I4qEwitq6MVLH/HT
Bj4KtLzYaeDEI3poCUoOw60ELT4VOwjOf5rNz5kUrW0Dd0sdioK1GE/SymNXxFLudmPyoxqTdJXg
paGW5u8/nrcPcSjkHy97aQyHuJza3JXwvRjC7NoLrOvIj/dj8Mfn+scRGUvEE6XGNNesKHO1tra+
ZqIWXEFUTdG4ymEDxFP506+RQBiqsrpwvJ/Y2vDXwCAC4DNUbWm4XPbTLMQ55a4noYnYesONKkQX
DsHPVwij+xBjXp8fjg8BkSct78bcJRWuH2JRLe5brRCcVJAugVVPLHVuX05ERkK9ZQkVsZK0iEyp
SNwokutrRR1alNCKnyidp4ju4q5xfoWcGtnHcPLxyJKsTOLCaxNXQapMH6UvPH0P3SVm4+dbH4L1
3CQnlDyTEY6jBJ1RDwCyE1ftzAfZU9R1gVWPiARQ5jdOmecvUYO7y/mhfb6Mj4MuhlaaIlxgTIhc
M+egjRQACKG8jZvAAlnvC+gYR1/PRzw1mTjAyqhhUhGhEXw8zGby0dtJ1cTt+9uwf5L1a9X6i9VO
5UjTYb+IBkjT4xBmGqJroVUpkqXqlzKOr70CuY/zwzi1o/A4hDYFgQrgxmK1I3ISKlWGO43va/dl
WV3LlXbhQD8ZgqN2hqgByF66uaVozUAOKGNXmMYXLK1RxpUvAaVPLDoKJlz2JM08nZZn+VT26lhE
QuyKyLAABwG/jKxz/zs0HgeY29NobP543nAxNKA4ki2ZdN2Ovw3TaUqtyLxlqNWlSbbXGuXCCjtx
OqjzYDDM5X0pLrvzYDbEoZP13J0gWAnTlZWQYqRXQ7Q+P5R3sskimTkKtFjKioLreCYkGQmTOO6R
fO5tVgJVoGKaZU5CjACQTd7ls6i3PJTl76JtcURCFhbRl2kWnUVne+VRMbvKZU/CWCUPb+QQK7qY
l+Vzws/GqzNKXvVaHL+aUa/YKe4LjiKVwq1OYdZuTLW/qcy4eaxq1Fq1zMhfSr03vgmZVP+QIlNe
4T5oPAfNpGOfhV0Mpt/TuqYiv4nQkrswIydW7Izpf9dXAF25hDJNo6VPA11wJIzMF3Tx3WIyLrht
ngwhoRCBiCl7e0mEngTg0XQNcldV+pe2CF8F5dJ3fQeALr8rbOt3B1ODcvtib8dm3UnIRGRu1Mtb
BGn3mQeL3xv8VRMjWiYHwGOwDrnPZPy+NJW7e5R/Ymq3ttLBvHDOnDguwfRxIahkQBQdFwd0PXkq
ZTKm1B/DzdTJeGMYDpoNF8KcmFZ0E+CLobs9gyXmP/9weY8cDxrm0rlrpJaDp8kdzdcLLIYT2/Id
vI5jq077+NOJ2bZIqxsk63LzGku3UWpsC+RBE8x4zu/LE3cav64lob6BEIS8TOi6PgD2b6m5m3mY
DaWUhpy4R35WjpIDIpqrDgX+8xFPzt6HiMuru7V8VKiD3A1UB40ivCamCxFOTt6HCItlgFyhkHtS
Q8+9jO1C++WNuIdZb2b6p1bcZN04msuQM+juWrwljheCmJhanfVm5vLi3MU50lOheuH7nFjS9PXn
GKxsk/7+cQhJjJLZ4itz27DSDmLQ9m6HKwOe8PWlnsepaZPnboRK+xHb3MUJnUu1ZEkImbm5eJ82
PwL1heqHXcuv57//qREpCEPRTYUFxMF0PCILoT8VZbzc9b27UhbstAg2jfAX73OeQjOZhU06n7LH
UXwA0nKC3ZBLc2dtoiDnlc75cZzaOdQvgMOgoaIiGnYcQSpHddBTP3cbT/xpTcNGqqSrrvO+63q5
9620v7CqT80brsb0ovgb7uWLJ56UU+fC94+dGpivCEv9TKxoL/a4tZwf16k4NN9kAP8UUSgHHY+r
oyApDRmVDR0HzgH9tJQKR6cYf9hhm/cOZzX3hkj1hDPoOIyQegj4Rqy2OtDbVeDJ9Bb1PN9gUvqn
SBJCQcGn6UACAt5n2VtXfU6cBMy/62Ojo8ZvqfT0x1M2c/wtfjrom0/ojgmN3dEHgwp5CrNaod7X
aveItuCFFcd5PE/+4rYFtItqAAZjIg2Jxcfpw6Q04jwS93lktM1G8ypx2ySqsuqiYdxFVEpw2+sk
DHlUfTrI2HA4mWh0iF+RqnqtpB96IwsP2pQqWwyCBadpMwH4Z2NtayNtro1KtLblCNq07tGxjrWq
X5k9lhpCkEwrz5f0Vwr/yQ2SXYHdmol/lQ2ZtS8tIdiFVRxcV+kUf/ObCoVgpc6v2tSz3nrqivdp
Ry4FANF8i0xxGihZ+dNTrLcBlppa4r0V2Fvvi6ZFJTFu8cdchW0dKijMopR8JYio2nNTyPljXgTY
fBhTM2ytQbNWOGMWWxoC6AmbcKNQejZflTjOvhjD2N/hVNA4FXqxh7DAvqhrQu1O14p+F0fitEEv
ucEOE+IrjohS7jnAH5JVNCkU16L+STGDdJsIYKqENOl2Yq2ZiHqnFvanup8hhJfLv2pxmETsBbLi
XoxjdE6weWwfrKI1QFQLdY5TUavpu6RIU+rrumesk1qZNQmxlQfvqdyAqBKu6JHKu1CINSfwER3H
/rhyjLSQV7zpoUk2sDIJhGOBjF6+NpqmLSNrinhjWn5BELRdd/PPE8U2uE8IlzlNhIBnl4bdI27I
fM1M1jKgiXIj8sGG9E0aVWyRfSOfdoEU01jE1YZWWiFMuMP7xbOvi8lNOvSdizZv+JQ1arP15by9
oZRYXzd5LSCx7Fm7wJuUbw3KmndtEtRu7E/NDgiu/hDJ47hvCiV0EkH7GeAGdGfmnfeT1Lt0qtJs
NDseixEsuI/NNlJTCupvIcQISs6BsFH0TMcso5BNt2S92PmAZR5SbYpt9WnibyRhaLWDN2GZFcWa
AFGtiK50M8RUPpGGa9McrKs8jITdNBTJ1tC77gWvSe1a62gPrxIZU51QK4CfopT4UutZqa7DRK+x
w62Tjo5jqXsHrW+UfVikzbYZw3SthCFtnp5Sb5LqAgJGXVeuEKactm0kRBgADySaOo6HK2kSLfyA
Q8SnfdW6xjFJdHC5M1foukZUCQzNHqWittXKuIX7lq1SL+lvylnfGJeqcscnlMINwFHzfiiG7rsW
RtKP2uiNLZ4pxqatvAnnGzW78bmb3EFMm1VZm/oVxifiRhys6CoCF7qtW9PfpFk73HV4VDhqRlOx
4Ylsa/hRfc2pqqy1otBgUbQyWqEeftRxErsVzATfroTI/9VnRn+VhHGDeZGW31Xccj/E1Iyf0ZFq
t1mT496NuQd6tLKCYQQr6YB5NtZxfSK3im1YsfRooT6N6wZGxFdV1UvO/yHtvHYjR7It+kUEaILu
Ncm0UsqbUr0QKiN6E0EG3dfflRe4wLSq0MLgvgxmBuimkibixD777JWQkH8UiU9AZQKSyb6wsbbk
NyYfoxhaYNplte5F6uPgLqhIC2w0e4BEpJ+3iphZd533SNBTCK1pLh8dYsWTSEBoQlkl9rraiKxp
H+pkAX8t/WK7jqCYmJBaLN6hkE5zmvTfm2ZcropuVjcGOaHPbmeOxZbISgkcnaPiptLSeqkZW3gF
TcFF+g7CtnKDAl71aLzQqF62rjEn+6wz9XbUrX3LC2seSTttb+wUJOWwGBJqyOrtvDyUV/OMdF+t
zRhVVRVyKZ3dZB049z4x9T0VzBTB1SGU35zUblGAQlkpsJoRDi8EKloQxr5tVmQmVv5Tz+mHnwSk
desluf3qcsSaeO9n/VGRPHwsBiA7m1VP6qYAO/fTIseRRDu/fPYleK2w79sBzKPXnQbXLuft7ANF
3oDQzo9Z5Roo4YKR5roerO8ehu1pU/qrenb6is68PwBxScgkQgfpb0re2W3grta1owVh3hxkrmbG
0ni1gRkAIdDddTYF4zHrCCDl/9cdOKLggolwS5PEb7c1+ihJ1nAEnpJdcLxOUetNKFIvQoAprxfb
sMggHgj29WirBsTvXxXeYpMVaIcPqlNtZMzdGJVwYaw4Ec3PSQZguo0a6hZrClwSp7WiLpXkPdLK
z5+dPDRPoxzD5lsIJGWntKJ3aIBUAHuRPlZBNu7NwR5+5uUIV6Htpp0qiNGpC/qxyjOHey2L4iop
gvbQ6no8JKZ1J7q2fVoF5jLlyPW4wKs6p14NgsGSLN3zXG67Vi7hsRBlfwIh04CUlMAacGc6PwPn
EjtKlv6PclbG3lzybD/Uy7fEvC5zv4G1a5ks+KfWz9WmDGPY9B9DW+6nkG1rqX0kj7XbOiEMKp3D
qOhhOkIvIr6QdyzbKAuuHyGchX/OjZGZRCcy5B4n2dJtiEXPqw0Bs85tWCYQHYu+gxcdEsu5KT1J
lzGf733D7y9c3htvmPtjwSZnQysgGp4xi3lJZGQQokfSs8O7Q5xfs2vz2sFa0CfHUDb9ndDo502Z
1zfF4GSxowPBmgk1JxgX82aWmR+PjRPoaHRmAlIdsstTcthZR9v8YDdmcba4T+TNgJMZNyOklxYm
jtud0XwEadfs3ka+BNzCfn6GEzJHMAWI62/7so6SYoApBHdo2zvjGhnmVG5rx2Rdo0t4VNTAkdLF
+m1arHLnTX1yk1QLQAlalJpM+D4Pt0tekhMIYvgUBNoLY8UXdV20wQtRNfnBkcYcOZNqHuElTafO
1u53pxsMEmmtAXZIvqb+Qai8Pa904l/DQcG9y63iYFaeir02c/cAZ7urYOoYXwp6n7TYuvcBk/bT
9Nb64TSTBZLrFB6llf6UYh7eTC//kTmpuvfheL26Q2Eeaii6mAYc+95bfPcW5MWvoGsunFiyYj3Y
Zwdp1uW3GfL9TzJl5wgOpB2pQBd7iwVsU8DaUcDILBK8Sw5LYnbqV7O13fyx1AP1mZsHRxJYWpOX
bO3LWDSTHxumHOPVZXPwaYgXcX+R4C7QqTQmqEURATxZt80Ypud6nEPMj6Ra9rrw4f2C2mgKmM60
JdZdOVTBLm+L4lb3vXxWZTptKOeqt5qwgms4csUpnBmfyC+h5zX2IiqAksCm2lwBU47jR80+H62r
rQ5l7oGBJCz9zptH+YG+YkeertV5rUDVwFbwT+XgqHPSJoBhVmDvG2vstYroNhUHQ+esNS3LIkMb
wy7F/fxbG3MFvcsW5qYoCFWuZD0v21lN89nVGbgYuqq7QTbVvZc0QxW5OR88mKD12Z3t/HYcHbEN
zJp5l8QPfxjtrL+N1tjc0Ri8ZG8XOiYwiLmo2YCIZFX8o24fbsp+ZUi0FPVeJ8O9XCyK/IqUZb9V
2jnQ2svixDCMp3byu6NwapKWZaq2AhhFjj+S/xqkOdVIus7TlR7YAHNwio961fq2nkaAjQb1hg6e
/THyytmM/FzTGlrHj7y58BjDKSMKvAyeTaPKjwFsM3NTJhZLwQwoUA46AkheXgvG1G5kZZR0wIUJ
0nshNiQE/251hNJrQdp/ii8vclThPQ9ysk4DEU9USgF3u6oLyl1zAWDWV1V+GpYw3JlIKnFqtNmv
os+LbS7H4KMXVrNPtCle/DwkVpJtPApEvlwPxro1cSpE5LCux5rqbWMUTrhxR/AUPlHqm0pdsMbQ
E8cnzx/XWEmZP/g48KFnkBXyGLZlEA81tCa3KG1GIKsSt7cTHuoLzIGW2sT7ENq822Ee7P2xqZ6D
ipXX5UySbfIBHjVkE/M7Cc6sYwu51Ayy52dwhr+6xRz5pPV4Js5UHq2cYPlmSjwQBpa4my0ZPrrz
8qOrnOWYDUm46UYDwVnmkZNa2bZBeo4Ck/85jsH04DROfVXnYX4PUSq7we9mgDbPPHAjsrefZyTD
SIbMNZMKPUetT3exkRpI5LCQFe4qP1K02SOr9s29Hjrx3Jhp82wOefeelG51SpcyvcOD+Bubuv+N
1n2xH1uZ7lXre5hwuceEnZtk36YL6x1lktmFyV42k7cnvT7bwQc0942QCaDNRgeRMaXp1eDrPMoL
ccFrDG6UlGkHn37x7oxywrYnRqgmgMezb47hdrtibkeYCJ24HpbkkeMR4n8zqvmaPZHjbQjZmtIM
V4dcjLMEpPFjlL16FPTuj3KZoaQZfbrTjQ+QxuiG8CVQxW1jBytcIfck8ErckVV/4b9l7cbWFdMX
jsj3YenbWyI2kk0vJ/eUo/kBN0u9AgYR+m/UySX91gm5HCehfsus+WY3QBTXjuG/3oNNabD/b8Wo
qgNmJwf52xzO0inXe5lPyQ1WxqrbEQwfKnDcEp5gOk/bMpB6jFRrrS+LJX4FtU5PlOfmyeO9/ilS
WNNJUng7gIg5zE8ws+ealW8bFmZxIGo+PzAtlR90VmYvxlLhDzEKvmrG68BQQG/dAnuEZpAwR8NQ
Xzhul0RUO1BG8D77On9Rq2FEptkjBJiGs+UGvSxjv57aYFJEg+dJvIam3AYXyFDlZQFXCqorqyDw
vwWUzJyRKWoEooluiRdyVoV3Kg6e4FGkWfZWM+92BC4rYHmGzAq1lbsNxLDetd7CGHA2DYzaMFWy
xqNO+4MKVhBhSRhuxozaw5U4R3HDXRLL4O/Otz2I8l1jp/2psWbxbkw62EMIT15WNfN4Ya4AngtI
sYKrKOpnsGHLi7363uPoFvlPhisBEoUdr0o5DEQyLL/TrElJTxiHp6VTA/wgyt9lzQXJFoZ5MmeL
HqLhp/VemZ35ZI1l+ART2oaocUFhMcNabkwnX9po9Vy1DRs9xKvyOspOo0mAzsEO3AVuVdQxxEcW
uZzUxKtShmUDYK+tfnhjrX5XmedE3bwGV3YpjcivnOlBumyxbtbo/exO6d63MdNUPNtN4k7Tc2lD
nhJo9vB9zMKJq0J6wybog/G+JcP/iMwx/rJtnDQM+sdtUR+dCY/PoKpfpTng6rqATmVZfVReBeqv
6OySFWFpnkqZkywaTBlgjyns8TSFdnoUadAvJ5UU+QUloN4rHcInIw1+2lmeJnR+5Wat5nRfgY2s
gbVC6DAaV0N8BR5fzdSl8DnWYW8zn/07V3Z2uxpF++CrFcglRRJniNk8k+qmY1MzfW5ntk0WNa4i
LTw8C8PMDQJXfKRW11eiH8cnO2idGwV57zjNS/a9sJp1Oy9Nz/kVzzKRqNJSsang5fFdWdBehDgs
pX+hdCknbuuhuDZDziDpEtSg1UuNHdO1Y0NP4YG5ETw0WepvOSopgIjgye7LTCRPDR3aY8toVzTM
k9r2I5AYXhA+ZKHBHtRm393Uq5OwsPn+b8epbS6lOXt6TtpsCftXB1DV/T6vPbWD+Di/uWMXvHfZ
KJ9ru+ij3J9nwIReG0bmTBCbB6ppR8M5ux5MZz35DZYv8DgCWi884tCooEmT0P49kTCCt7YKhm5j
I06GmyqvjYdBWygdoTWIo1ma1YvbVsbdVAPgI/25UbugNxWJsjC5bcNERGxn+aodF8zdovQGBXIF
XWEiCjV2U2+rlCitakroqQ/enDx5hl291klbn612LqLJXjKC9ctm2Xcc6jhqK1wtntW/k8Tlni13
NS4I9HbTlEt2dqo228LPgqMB0nlv+M14KyW1kI2Z59yM8OmVFJBwLxsNqaYRAPMLvdMazsWiaQcr
skcyWv4HNxiY8TY4ujxOlj/+kIBJeReG9IbAYqQuCNc7rw6do2EPcguwI7zl27ejyjB1xBx/GuMv
589oxzpyxFBuSyPv7qrLeSvAkVkgmYbULjZBkVC6C0W0U9WP5y4cp4dMD/adZ4jgkSI3f6O8yU9t
N9fFZhKQD1lVepLg3XA617ARPqZViRtkSz4t5VRTLJsme2sdo3VAPfbqWi2r/xLK7NkLmuLO4eC5
BWO93F+S/sGVV8khKC+q4Bqo46wdK+V8YObXjfYo4Cu/HPclaCLNrpb0sT+s8sJlGBNqf1c1J53Y
BCXrMtyOM4j5jYcedSMYWGojURQzDNm8iQKO2Yic9R0y0AqmNQiuYSVwQ1HkIsqJageBmBXPwty8
LTOjekzliqm7yZPqrc/6KqJ5MJ7oMwaHIOOYmKdOdgq7ut92U6DvdO0mUdlle6/u7pA8D7XLty+n
rPvBLu5h6k/heHA2jjPfgLzauyalubFT1uzHPTk9BHnNV2HGuWUAbjGEyTfVTB9Lb7lxvUJgMjtQ
z7IuormVwdZo1TcdkpbmCRtSIVAh16m+a5pcx7BU4WadbWK6l97PI9hG/jYr2IcCVbZvlujW37kI
u/fF8NIrYnVtoNL8todyUa9uMdWRr7wgspvpsKQz+Crbq4OrzMttdEXLHWPpaUDZ49ocOlP6e6fL
dRbhv1oRWtCpDmY6eQ89R8X7UOjgvV385CC029BE8qZHltbmrTfHmrOFy73nHCMr0MFh9+Qp2e0h
g1yAhjXvTmghgVySsod4EkZTRpRG6Xu2NvHoa2SdehyoiHO5XNMBcN5cSvHz0mfNJe1+PdFwTE4q
nP0nOvPyqSjZfwlPN9HmjI67WLVxOBfkf1EU/Mh0CJCK5gQ/N7WWeNXQhyMStZxxty7ws1zKgnST
tRhQ+76PXSOfts1Q62NoTfCCSG5x4hA08MPY9fauVkn33azD6dRbprwVGfmJagr5e3zRvdj9wkqO
8oOM7oEjr0uZStwEtBIgJFJz7S1ydVocWGG7k+MiAaRQA/wWttns0iTxPlhaILfRXX5xEpm9p1me
vs/a7NdNgOVqy57MFAJgaeiApmGesROb2zI0GErEqWIlAO3syoZhNcqXCxLlWU0TE2dD0xuPvllb
T4O1LD0Ak9KFX6Tr18kaR/7iMXnqFtwsdGmC3TynaUwU1ErCv9kb5WY0xLLJYDi+TT7UlHngf2+d
8YLVVYN15kxtDLED6K3fuDzJKz8N/YeMT+JEe/ilZtuK+tJ4bbrmO4OaHZJQoG8X8JFQfnrsOznD
ujdN1633Yig02SR09Df2EJo3biKCKHBTgydU9/nOmcKaoi8ozEj5YXLBl/dmnHVD+7A4fVhsyuwC
3Fz82b1LZOlR1A+TdQNsWN2GYQcAA8xZ+5rZAUVgU8rvpFM4EelaziPTJMu2AkP82vW9iNFzKArU
CrUnC8BjZdxytRbrzm9HAc9K2tWH9N3ptCDj3kymmGjYwoap0TsQkcVSPcPobnakvtq7ZibgY+No
P/sIBu1GpTAs7lUSuscK+u4xY4dWG2MGVrYRphiPOdEzl3Cn9EnQxq3j1W7sJ5tz0s1YJPrYpuF4
DCwjgUuqrStHTtVVFjbr0fZy1GiS6eYNhkbnvRJFDWZZsNIP1fQ0WtV0H9i5+hXMKQ2quvUQgr3f
RtLrd8OWphmZKZx3wHp6x5IL9681wEWhP8QdMsWPmYRMhHK6EpGZ2Su1MKhR4nkpHPeekRYR6JXk
JhzrlSw0ODqrVaVxDXL0tz3KfJ/K0HzXzCnep27i7Za1Dq+EptFQtWindjK+ZZ7JVsSA4bXvan1n
aP2e1W1M5k+pSAMu7c3kFwwtBA6CXdY2W9m0VswQWLUtKj1t2iQd41659ZV5OZVXQ/fLqXS2k642
NsgwXjzIOrYCmoMtp0b2hqntwBuRC+GknnOus5sWRB5CtGaGK0S8ZC8yMrF3UG7eO+n+GhOIlznx
GXdk3xa7eu3cWA9M6ZqFbxztTFu3nc7MRy2G4FzZWXJsYWXMGwL5wbPYkPri1MvvPUo4yuSKyTjv
p9XRpY3KYkjkBi6YfCZBaYltG6DuhqNzx2nEs/bWKpNv7jiW6cZSHLk4gNqxKq3lVqwETzPLE3yn
kaQfhAbJRAFbvkq84VecUa+KfiritUrTXVIkhDqssJka8I7fIdgZccfr8Gtdy/JNjT4lB3mr7MZF
eLd6etji09KbjEd/U7q26WzEUg43Zqc4wXForfHfLHFlMlfr4cn74XFgjBCl2BUujS6kue61WYSO
7I4zZxnUOPiz1gWn17l7iw4dwkp6NGAePYetWe58UMhnneS08A0xXqdKDm9dmnp0b10vRmUpD4IT
vN0CjK8Yf4tWABaHiVfj5tLA3Nk2yOV0KDgAGOpbNvX2PX1GLJYNzn9FbkYUVD0Oad38nhbnsVH2
vJNa+aywlOPstol1Zoqv3tpO2+91gBMsoL3Cg6Cqoxnhwo5sVLMDoebtM/7JeKmaMTYpijbozu/U
uK+5PzV77Xc2wEnVfMxoCsijjb2gvJj9TeNI72yG6leTdQmnVuKFBLlWMd8fA8qtGB+gvtq70gYD
stQIkO0Id5KXJk3tMK7q1XpYViQJenQVnVC6L14XilvOJC+utGjWudNFVLF+2qlxCJOsvXbFqrfI
wHQQZxJy3l2rW5lJXPNtmzIxbyX2uRYuMC87VDuLwepIFyLfhg745sEIkv3AWfy6bDSQP+EmV1L2
rI5ptkZFM5jAr9cw8ovVtzYpj+4ZIre1L1arp7GbEC3qtn3Pis7xQ8dZ5SFaJY0Zm0CfOduzTj0o
s7fSXVr3zlaxEdwjpMPsFQP6uN2W1fVQw0/sln74VuQmGHuPetIZwvpKDLqPrCJH7xjBunNcGtzq
V5akeuc52hNbu7WMyL60c3AMJ9971Ha9kXOZnu1C1GeVC6MnAKkw72WhB7pBAGd8nQG9tdCqt/Xo
l7cBSPcHQbfvLl86f58lebhsE9edyqgvBvyeYu2CI+V1eEWHSl1ntshPglHl+9STRVznyXrFFr/E
2kyGksJ8ZFOtqmQ99uiotzN70GMPy/yxWAkoSZeWuZlkre+zOr+ZPK/9WCh0dmj7Zhv1SZuepymc
jV3S2HrrimFu4QFarzPM+Z1c1/neaXK2E+FKAnd7p8qDCOgfY1gNNokqmAN6VXIIIl8288tAAD8C
8bi8elDuvweZsH6kjcqeusGWL6GxsPmtzdS8DJkWj1VvB6eaLeNhHpr5wbWH8gCfwHzr2qGMp3bt
LZo7gGmZgQ3X76mqJBpaGLRbx/XLb1nQWvf9YhQTjgPOdMsYeo/rwv6wkS45OuxcsjtPFraBTcFp
4KwzPrex89xvfa8ZtlmpFZNWYF2HvHxIaKOiVBLkR8WdTnlEX0q+yprO96aedPWbFusUp8rubrIs
Td/dRdr7dlLI9I7ikZaWEXRUD7kD59wr79c86XY+HZiYNprcWa0xb9NKUR5PfdgwApp37qNKpuCu
CXpvE3A+23O2DeMl86t06/handIUlHzdau9AyUOp55hMPJMzKH/qNvlwWcge4RtRGDspt0b76Ruc
zRWtK68+Qti1u6TqEYgtc3wBtgiiVvbitQqCKV6E92uupvC00BgCuy2H317x05VgVRyjx9Ipf/ZD
V8R0oW7AWG+LrNuHSSev/Krq96V0p3iUXkbjhapiLde3pMBxinKUjN1Wu+AT/TGR1nZhAWtnAzW7
0s2e41qwSxdB6rEkveraWKCGs3oODZ1QX0y3OsjbJydln5kMBaPSmcdNhgfv0MGCvpfQSG/qIGH3
Ucx3PWSONdcbuSrjnmQEvAgIKxxbeQV2g0YnZB7SpU1sSi7SO71jUSB7aHm8tQUCFqjq2JtR/GnP
5zuV9BHhKvXed1TLg5M55NzGKB6SorHwnvC86IqOS9z09fyx4pNGdbad5n7wV/PNCJ36kAJSjGYz
M07J2o4czQO3jZyx5NRmGe4z8Ef7WgsjuUtaAwNDYXbZht2yiJrJLd7XIjPP8DCLnXVx19dZeIB1
W8SN6uI5HEwiEEFuuo4UhyLp1A9Rpm3c29b0VKBDHizlTHjHsTQMqIk3FifYaCYO5sZlf98VQiFD
Vk4ZX3a4Z0l5lW+AiDIlYNs40pPQPyfEs5zJ40/e8sIptpWeWTH6YThinVWwolW2M7N0+Jm6hvvk
BL24sdaKvWFo7a0tc2Ymirmx/E3GTN8LffFkk2TkszomwslgFuRz4buZ76Vtq2u/9st9s0y0Vfqi
PE9I/EcDIultsnZSoTSU/W2qlPte5cq7KzuTgwgWCFByhas/1rU3Hxa61ZFRD8T1jXgSnpWRNDRC
vHmLgGYeFuiP8UzfftukYfHDkTMTgKu1nHg7EQbQTT7qUHF8m9JkuTZLu9uR0dftLS9r6cKXnmKv
bhEKBI74B/RxYHF4KF5yO1teKQvEQ+MbxpHBWwjTfhfwuz0SjpjSz1G+F939DpghBXycgmjmSVuo
TgnzxoCu5XthVCDrWcDjxk/8m6RzNSXKVM1EfTnhA9TBrNtQgnXlTtUO5PLUMuPZGOptvbTFvSiX
tWRUT4uTZuZjL4Y8tZEMlEHfJi9P1uwgDU69sZ0z238QeC9Yd9sVc00yvZorvOgsGOsrJ7+kipgF
WrbvLGiW1ojsHdmlT/ad6VT3A9M+J9M3fvRpu57KXLDUDD0dtcbnXwnWM9n29aJiNze6o0aUBSpd
pvcZvpNdb1+o1mazMAgVGH0G7T5z8jhktDHfSBCZUZ6zP5ihmRzXsodt6lXlFgGjflAt5wbTdOH/
hZZJteMZH6FQyaPK3B7nBuPawXb0umJbI5OUbDmFcRJBKk7+DPGcOQe/2ue6rtaNZYg+2xQiHe+n
BMpy0aNFH2arLu8SpefTIp0pztrSXTY+jfNHj5YEB3WMlC86GGmCEH1ED2wpkReytTA+oL7CuO0Z
Ci22GvvZSQv3PYcxEo0aA5HPcDvFiSJ806AqA6OKQtvxFtiQcx3L/oYi0oVY87VzTlvVvdGyLHmB
fXKyu77Z46lV8bx6DlPV/Fs3iPv9KaRy3ueTVR7cYgj2KGb2wV7c9G3i+AzJtJ5eAl3JrfTC4d2G
s/6zWS6yFF215MoM+jZ2zRXDTlrAdS1k3cdmnaN9TmJ9x95TxXRjugfOhWI/1bL7LUdMj+Ec8JrM
rT4rbXtXmOzqbxak3pdU+uGuMy3vYZh9fS8qRhpUwcPwDCu8t6RtxmXVNb9MiXivRNi8V46v0nhB
oP1tWMxvj+6q9yFBTmcD48S5G9za3AxtwoZqF/bOnmk7EoKjDiEOyLPrra/domo8pdQCFsvxTeKX
E7W6ne1o42EJaRvLo7lVIUivYoLcrhey7+kKiimaRudQFdau6x/5K1ssF5586HqkWH9aq1tO8+19
kljttzLLFKR3P+2exCDEV5kJf3EVh7ZwAGDzDf8ZduNMbdKMgxSnJuckVruhcX3JhI3HxHJ//rsb
9y8DBkyaMS11GZn7Eys5OZ1EOmjEie+5ir3OsI89CTj3X1zlMqfwyYoL4g9DGKkTPl/EpwyFutcT
YfWtdwIzSZc6nKjOs5pbsBsHpPpgSNEw+5Rix6qGftNbMrMQEeExL6U2DmCCvXflzs6VaHiGbmLk
JxJT5rvETfKCg8qaHVbtOvfpYs7Qybv2aKp5Pq2Gb0Gl6YZv+PK6LU6OfJvmPQKlHIz0p/Jbxr+x
hpS7ThBSAVamlM9lFyi0u4YlNZoEra5NN4ziR1hNxbFEw77shpm1xinvzJXZdM7u32/WX0YL/nGv
Lo/sPyZmsLAsTEpUhKgMEHf7lz6hrCTRTw9fTDP+xZQf8ixsBgB9nulnq7dhonmvxuyeQgrJaAGp
mRHLg65AMn54aKy02yWDp78wZv/tjeMlwIJ3idINP8Mm7Dzz3JJnf5q7gqFQaAZXymuWL37b3z4h
H7jX/84EMdPw6SYazeCVteW7J9TqPTM9XgRFLGLR+4pu8renRVwg9nzuIFGwn0zmDjU2XubVPwXh
GNUXW2Af+jFHK3p5/Rj/+6txGVv4/Bn958U+fUZtMVZG6JbeKRPaPGDEBWQOwX0zlOI+MeW30R0e
qt6lldK0X9j2//bY/vPSn25oYY1FZ5BKclpoQWxCw4yTtvkq8/bPiwhuIYN2F8c+Q9ifpmpCEvMX
QgC8U1AYC7bOKWoWu/limOKP8DnioYmiYCWircWAw+d3Q9S235TKEqd2KfLrPlmC88JedFz90djg
uFRokNqPE91bnNK0uU1gff/XHzl/g0cIKcFtF+zqpyepqUATM+OXmktwKizklfmlnJu7sPrynv45
BgEnDmgRw5POJRDr05ObAyd1/RFie+V5+g23cThfdfigboYRD5WXyj4uM4wYHplDV2YqSFHPR1aF
oZsEcoIN7xgdQGyNvPB+GiZ9V+XbkHkDFOVBtXVET6QkYXGtzoYn0JPl4ERVl+FOqFyM1pKfxaGi
21oI48d1UP7ZHooea8iMSdRY+6P2rPGakMpxhywacpzAnupj74zW3sluiqUio1f1M1PXmSCHI8cR
Ycz1F0/kzxWD5YijI0cXUEh/zA+LkYMh0g8pF+ZLUvOXgbl2069yOf9cLph5MU363x6LkmV+Gugi
jmuY6jrNrobgPZnfR04wLuEi9fzV5OBfL8Tzpo6A32J9hjcEQ9MG8zzkJJOc+/lN4pAt35b5i+CJ
v920y1v1f1f5tPpxkhvctuWsMkj80B3e0WyT5G//vur9bVXgXrEoEHksGPD+54bo+TJLGicvr5i5
O6x2kcZyRZL6ry+CjuCxjBM9zJvw6YO0dadcvLs59mbvZ+Ok2CrD4//vEp8+RKOj6k1XfofdV2cb
a5PS4eHfL/Hnli5sxFJyTVwSBNhk/3mrek7QC1p/cbWOj5jr6stcdvaQZa+jF27+/VJ/ecEckpoZ
uLfAQdqfYaC2GsLFxEB+qny9X7PJ3Dkh5C1ksp3Aev7F1f7yDjjk8jChyM7AV/rpuzG9agkdazVw
XHH0T/MiOK4OUTn//psu+8s/91d+kQ3u5rIqk4b06SrLUObIN0l6tSCShdaPsPw9Dz8Eul66/ijt
Lx7W337Tf17t03CvSFGju0vPXDOrtcXT0Edtnf73H49DiHLgXF5u/vPTS6dmI0wY+XRoS8zqB5Mw
BIMuiRV+cef+9ja4zN3yJgBV/eMbHazOYQ9JjBPxf/vawkVOa8rCUTunXyVL/GXNYZArZBzW4gX8
g/Q2iJF9hFlsCBn+Tg3T77Gw4X8EKvviN/31+TDceRnxZcD8c3RZycIKDW+Bq2tMuB7CGH3niyXh
L7ftkqSNzEXEL6Ein55O56ixxstonUbrV6vumJCNVJVsquyr5e2vF2JtYNfh/MUW9M+Fwc0mdvMp
s05lWsaXjF+yRxgMdDEifzVN/Jc16HKqIByZIDYBIuGfl3LaUQpdcKmLp8DvL/2i59p6SbS9TY0v
yvy/XYuxPjjSlkce5+etwW8n2xkUtjqDkViJxbgxqB9Uukn0/zB3pstxY0favhWH/4ODfZmYccTU
wg2USFG7/lRQEhtrYd+v/ntOUWpXgXDB7HLER4490W1RSORBnjx5Mt98865q5vipJgyCFgdBRUQz
7nM25s1Gp5+iCZRrqyxvoyC99iJ9fdwDTX0ny+Hhwqty2I0Wj1aHwmssU4EjKi/vIgv6LxL/9Xqg
f/QiAqI0M+NtYjOhDpx5NM4z4Wksz4cOyLQ2tXHdNoMHoMmsbrowCS9Scbk9rtqcqJGt91Hrx2Rj
QIDQ5OFuCqm+pWqtrTfhVprJN8yJEn++d4Um2a4Agyz1a3uQKIHVS7mw77uie7mDsC1APCqHBXRi
YwbmbW3SrdDUkWuWBRAE7WPb6R9etmiOrOFOabuAqcOAUWl0oNde0TiSF2euR/oOeDI0Ou0i8z/9
BSmMzyEJZDGnw3YO14tGSd3ellLqtuYq1PI3DngzRY4vjksZ2za6aDvWNfzCLt10KIX0fJop3aZi
nOnPfvtW3twnHei06PtxMeOPL8TAmYi/pmzC8o3sLEsLhyYQtXY3CYDjUqUR46FMZ87uKV1oYIfK
BZAoSyb+fM/CWqPTY9qCa1czYsATWeFw5/apxZikc+shmCGnUcS+349MhFLwTpukxGAl08bsRl1M
jTprstoFtjv8yKPUvt6AqjkvCtU6t3w9voHEwQpppEm5HpHuIevZ2BTpl16bBsVVVaZ4R11v1POX
r7ZNWKZytnDPHJ9ggvOlaM2hcjVo95fMRwoEFvWtpDQz1jN2vmIFHK6v/H/IPbk+Ha44fbx2k5hK
5ZI9fEcC/10BquTlurDNuAdA5WDg4A9FMFBRD+WtXrlbmZ69EvRXS7GKBueZW9OEKroscl9Emhxc
Y5L4zi6lDAKsxi0b0Cvxfah+Oa7IpAANJhT2mfDsoy1gbb22wNPSv+h/lIabiC664wIm9hj3JBH3
4zCgpBgJgC20gNkhb9yBywgtqJuMe0aqrWowiDNOdk7UyJdbUWybjcV27ut4UXg3DNNcDps//oI+
EHuRiZHZ1mN+ksDp+rhUktoN5PCxqiXSGJlV+hee09czkzuFEY12si5mYXHJJBFljNmKqCHkpkZn
AlQozbopvdvEK88HK/tcNOHn41pNmYGCCJFoguBpfHjYmQKUQ1Wws/CznDw4wfXx54tj4ZkqUO3i
Zhm45TgjK6j9VJLgXWtcw87v+ha+9VL1QGvJfzB190PaRz+IPD5ovTxzvE8tIeEl2Gi8L+NGxDVu
z/mmzNKxvJz2XLm86aoPHmC/Kv8UO+r6uH4TcgyOKrjAcGwEmSOX4w9ktsyItjQvfrT8dgXT5dpv
vuv5zHeakiOcjsz8BNJ08ijoy9QstaIwb12aw+s+O1e9934nLYClz/jQZ6lPnOjOvf2WNPpiMaVI
OF4bGu1Cg/6JLmAqo/RI5WYZ1lTls1ynLaC4oQr8TUnnWGzEZxmZiwGZkRgQY5JfG99B9DQtKwDk
netBnXFllE140ScJfLpeT4uDjPwqMNUHkhvKjD+cWmDohwg+xEXuWc0hytI2IF/SuLZnUstrF8Nw
38B+Dwj85Y4RxkP8CLUF4qmxjhrT1GhasaECCUDhmE32xcxpRh+SGS8ysbW5/zq7aykM5OOt3YVb
Uw8F6Bk/oy8qrwW/rKYvLUQKc2Hsl8Yhwi6ABPhwoxXMCWWiidnAVwfLepqD9tq0N0YxN/Zwwscf
yBn5+FjfAt0zg8btzVC+8+ywc2mpLB4bpa/nplhNrhxpHtiH8PRM1TnUiRaqLFAo/bob3/s8GMNn
BtPN3Oon1dkTMfZPKcwP9Fc0ru8D/7W30VoLiM1gBvhx3EHNCRrF7UEbDMomS3sXpBM8A1cezNOB
NOM0pjYP9LG/F2ycFNOjJAwtpe1cgJe3MZ3rH0EJd2/p8/Z/SFHy0kFcO5ujlgYnIUyr8MYffp94
W+mpkSatC4YL1kuGZHVbWjWPL9y0Tr+FQKx+KKSIAbm2ete4baZsr/JNXa+AKiZgUFrYJSCGOH+5
PJhJmKHu6OzIccQX6VaOq+S60DFAtrpsVBqDjA9S9Re8Atd56heMcVKYw3GoVtuaoHqHrEUt3YBg
qOzPffzhjHmLHTL248T7RH22yRilcd04wYtnzhC3bpyaATD/ePvFVxjZADtIfwV/x/fWc5L74ws4
ZekWKQpVJltGZC4+6N6RbzueB7CKg0sN5bdMKv/edM3bou7Xx8VM2QU3R4NrPRb/bKyiYxXkQ3QO
in4YFmZSrp3sU7iFiMWaCWGmzkLodwVvnMzY2vFkdaPRQs6hnE0VgKZm1FYCMJ7C5MrK8ow6CsVV
oNSAYD0zfGnaQuwwKPGYGSUYgJ+dhgWDGlItJWxrAZMzZCvnGNEGc26U95SZkBOBLY1KBNeEkTFC
sqaEKY0Orsb1gzb7led/yoPtgs42OuS/v/jDmQz+RSXSJAxcHHn1wqSRUVx6Xd8zloNcXOCnyJWk
5205cxWfMBGiF/YXhLQ4DllY6p4lEuAkXE5DTMTqr43Mi0BOeBdN30LCFESfX66WSg5DEO9zwR4T
Tmd+Gpp+39fuYMbVqgAwftED/jsnOZ5dbfw2uDsub2KbCfY/Aj6KH1QNR99MGqABzgaYzPJm+83x
7GtOf1jwpBn3O5XOQA75E0aTipLeyP/ajQ7OtaRFrtg6/dIphluIva9jbfMHFPIXZG7vabk1V0rb
ryx9+DZst7d5WykLWWkvjms8EQ4cvMmoCGNWlcRtjNAj1tsPMARegyubSXxObAREOFz0BUPks5He
Qyv7zP2qGzdqlUu7Lqtl6nv3oTK8CYBsLhS9f39cpwnngkcRcC4mfBNuq4cmKrg2aHLXufdt3QzM
f6v750kDvPdWAkKsmx+Oi5vaEfviRtcXva8o0W6Nmt5Pyv2Dd66pX9P4ttStObMRZjE6eQ4UG5ln
0oeOxgjh1nX0aPgW0oS2oJ0zvahr0wTAmsZXWWNCe1HAyg29ZPTQaJvy03FtpxaXC4woPRFCwsx6
uLjZwLwPT5huAPNKXlvpgnaRN5lfvQtT7aO/gckP7O9xmc/G3+Gy+Yzc3fgPw6jMkXtTakNSsR7y
LZYZL5if9CGL6+uq2bxTnfpdUwBohzRp4RWmqybKh03VXh5/g6lvvP8CYlX2vB5ddKD/E67CKkxC
TQRg1Pw29MY6t7YzH3nKBTEEC0QBs/D4h9E31qHsBALNEWxIm894ve9lBP9SQyvbcY0UEUjuGxOB
GHdRxsXLJPuep9atotT9xgdTWKy8+/YN3bjBo/kTwKV8p9xL39obRoleSTflpUWT7HfpfEb82I7E
oIL9mcojPf0s9WM9Uxk4e6Hdmtfc/C/yNyCwV8Yb501+E9xFt+2leAFzfVzyLrY4VNw26IBlmpzJ
8YzrOfyWpdNU8UZnmmGzoodxwUyalbGAjW1Vr+HPW3prb50vw5W0tFfNsl4N6/JOXdnn4YIO38Vm
bS//wvsINBYoOrAkz2iba0Ud8nLD+xTnMNev+iWcCIty6a/SZbeAMG29XcJktvjxI1705/2K5oFF
sYTV+VxbZKu5t3m21SDA5f6uM4mLsvjzELDq+jQdiI/c5It/F37NfvJ/t85H/Ytir4zH46qPTRBZ
KjELlvA0smK0rZlUW3iwFsZu/kc9LMCbNnCiFgvtY2ovhjlO5GeHLtJA3opMvUL8h8zD776hsXM7
lJCJF1+Um/6N+lHaLob7EFaYBb0+j+EjcMLj+u1I5PdNTYikNgCQmYZ5McbwUGSCLxvCFmbpLKWX
eVUFi+a9/pVkRV0va3UxvKk/q/czMseHBDIpllGUI5VGsD5OjaiDNtQbbsJubpMoXoCqGCh1x6uM
Lo3Pbbk05yjUpzzWzlsxBRgMxBh0k9KuWG8ajluJzvCk/RT17wu6iY6rNSlEhLgq47eZODxaSSco
IdDZkoqJcqpaGt0C0oNdzgQOU14emNWfQkbBkC9tbJt2A+HlYaQcSmYHwaakfAnoTjqujvBu+4Yh
DrR9SeqhYQRmm/mRypppJEaS4HZ2YuzkejGXmcnJELRDoX4oIFe6ujJqLgRWDo1meWPBX0Mn5/fj
aoyduFDDJjLnGmcxG3A8/sjh/lRA6oYanSS5+abv16GVVJc6ZHKfhh7+yTSlu8mPVX3GHuYki0+5
dyAzsVFupJayCNP1govY74N30P9JH60s215ucwg3Ojh6l10XZDOfbiqctW0QCiIegMd7dHANoHoG
iAwat85/xDEd+Rxh0kOuf5SCH8dXd8oc9yWJb7ynI5M95cjRmtbd1jdOYS5DIPp6Q3cMDATHJY0d
8e47cqUT8zDEEOyRpMgOHZq5yt6t+rsATt7UbugGbAGMK6u2sJcAwXLt5cka/rooz8gqGYdnBc2+
VqUc6nu3tO3wUgdw8dZMonQmzpiyE4d8ENBWk0N/nL1LLc1zNk6IZhHEWr1nwRhgdz/8fDiXDHnt
Vf52IcUwoB1f0Knt59gMrTV1mgsoxB9+ugDOiJLGyM6ly35VR9G6cJL3pJT+OC5mUjtSXQBQ4arH
bx2Kab12W2bGtndh1juHTu9jS/Mq09ijH7Yv3w4Mv1UohV4cFzphlgxzk0HvaoT/NA+MhIZwAXY+
+S/HgyMj3LbrpteTpSUP3yHlmamxTSzkvjBr5PczlXRbWjPJwuzT/CIoKhmCzsEn92YXMy5lUhTZ
ScE5BIR07DK3uUJjDUwkLoWvm64eYDcwLiXPnFm+STF8LqIBPAg18MPli+TQhz+5atwuCVd1rr2P
mvJCbtuZhZv8ShCWKhZJSgec/aGYlIET2mZXSSBDeV7HfXrZFFHxJvWU4LKQfePquFVMmKLFyfmn
PKH2nrPK+qEI1Y3aulncrmP+gVZ7SDvL4YOV5zdMJLkuVfnny2XiPmB2BARHI8PI/D29hHs9Ujo3
kTujgmu16r/qvlxeB2FI/jKAMOJSGxw4ogpnborw1GcU/QsAMZlbTDfPob5DVylwYaiyaxH1xBBr
VDdt/3hcP/GNRlGCwAoBX2U+KTwDo3ikiZqqoT+xdZkub6w2rPEKJnFlxkU+i1Lx/vC0E4UT9RMy
jk3F0AJb9i3EWNmgrNss+N52zVemDkIyKN/4vXkpG/mXTrOvu6JeDkZ4pfvRTOg1ZT4qdx+Sz1Q+
uJQeLqfGPo8M029dGerCRZ1kw1KJDOWbExn0ZPvwmYfA+c1FUZV/wYiA6YjMqUmWdhwvQ9Br+pvc
RnIHZ1sfc8GXbBVm441RM2WguVGq3qevXL48/nEnzlzuBEApUZiJMGONYUekUrEtWteIpCtft+48
w3tHA6kgXafhw5A/MiHra9nSBXpc8EQAA8KDCxDpOHzr+B4EA0IDKQB+LqT/BwaI9jZVmZ4Obw6k
nyvHmCsqTO0UjQqawvpSABq78Lqj77BgDKwracP5YKIcIxbeNfVcNXBqQSlxcxqS9gNYJExszwOV
Hr3KTokZm77q9p6/zqvuLpH7W9NJP8P8fu3UjF6w8/LL8fWc2qXkwpmnSjuVaNw6lDuUeVUGtAW7
DmxySgNnX9TPfLIpZ74vQrzCnmpOntLAxJgOV4ZKlq5NGHslwPLKwtfvjisz9bFo0HHIQBEw2bIw
nj1JEdxUil50uUuYuLCNu9wGQNjPAMCm1NkXMvpSwGw7WMkR0oXf+u4ybptVav1kdPXLQ3UgD9Tp
ZO7fCiDOQ2W0ypbjttowdsl27HMDBufzdNja98m2M9+lPhzhVRb3l8dXcMocxLAi6iOASTHFQ6Fb
kfSn7lW4zCzzAeU3sxvYmLL0fRFiffc+UixLEZjluHQVs3fuu22dX8HeJp1D+Vt/SuCKX3W9vFmm
dWUtrdokZ9Uo3w0rtr6L6RjfvagqIAXYZmu5TmGc0Jz6Uu6y7IEBJ85NWXTwEPVevII/rbrIvKy9
U+oKKrguXVfQOZyHhhncSpXiuREkeLTW9+kikgDWJ2YD4zk84YtODiPGkOklRI4wWyRlMkBHDQ2F
yQiX+zLFwpZWpEYPneUUcPUM9ubKrOTtR27f8o0ptfTXa5C3BYVcXTg12Pnc2nifVCOKGJWhFz+4
PitvhxjO57bfRsssgk8ICqxhXcgJWBBls1kFWqnMFL8mdseu2UukyCiSaqOt3qhb8pZbK3e3vkkP
NaSuegPv08OLLehAymi3521exunGKVxV8b70/nCleNrc/XnChGiFJN+okmNmrtZIE8C0ZWvHQekG
YXsdt5DnNW1z3mjSbddl3yu4PSCnpMk/UJT1ce0mNv+B5JF2g08HgV2qhUtPIzwMl6FyqxbSUpHP
j8uZ/Fbg1yiYi5LBeETdkDElRZPkwrXLaJ362ltAyrdqaX88LmYKU2bTvUL/Bd1FTHgb6WMzM4Rx
O+x3w1sxGnzLPV1eaN/ih3gLLSnDoVbHBYrnjYLCA3lC773Nz4YYNiqkuW6vk7PXCv9LKhUzMqbX
7p86jRxMalC67vOydO2sWLXSp6LJVnn49bgic0JGR40vDYHWVgOG4CmUWCFWtlxmRsBNpsnF3Ak6
uWrQcnJGU0J61hCfWRlpKs8s3Tx2tot0a7yF62DmZjctQxydXI9FUvvwy8RhJ9GhopVuM2wviV6v
q3IOKTYRu9niskEpVdfYtaMbAX2ubVtAxO4GTfMtDmFhSYxPaaSvhq1yZYj20+PfaEqlfXmjG5bl
Q0AiwZqJK3rXCdZ058NxAVNGIErgwExJIJq73bVnzcyRS2LIijOII60FXdPLyOiIuuemb06uG9NX
gS5w8X5WY4kHOFpqKc9dX/nU+MxCUBmvpFzn/GMQGzOLNi2MpkKRFwXjPtqhqQcplFF7jGlJvPOG
+RX9xmNmXLmuzU+Kna/+wgpSOfotbbRX4xoqj20kgqnMX9vZfVCpF7nzF/YqfdRiijopTy5qh6at
xr8jNktjTi94tIKWn6SdSQlOHQ0kIDlYAQvItHscSkk6bYgYOZG7ugSYOfEV+yZRAUeEQ80Eu2go
9Bm15gSKL7lnfWqj0+oTW4WrkOjPlWylaFdKlp2nztzA1Ck7B+NMpyPdKxj7aAELv960zWbgK8nK
m9SnTZypdmW6eX/cGJQpOYJUwXG4y6t4ukONqsbabsymLNy4r8rHQRo25xD8U2NgfE60gL8QSlRG
UdxUEJ2sCY4dCFmJZQZvs11kZEaZpJY3F2rH8BOn9/Lvx19v6u0ADpAUFZ2rz6AgRsb9CSbe0q3i
chnRHptAwxDPrfXU/gPuTP2SHCUYs1HYv/ETPzQSvXSZDbCOMyZUMCJgW11tvLdq/cfLNcJxUTGl
qZSOkJGsxCxjS8kYN8DY5Y5mlkj1FqaVlTcagw9nBj0LGxmf/FSNiDFAJ7HfRzEbwwH6TZDRBAXI
Y7Mesthy40SpHo9rJN54LIULEwl5OgzohRtpBG9W5iR8JvKTt2HwddN/k5i+0YBG7TkAIunDaeJE
oLq3BU2/ySI6IkHPMFnvIk0l7zrUFabaKDDKDQ7ZgtaRwm+NIs3Cu6d2/z81fQYEoGXaSmrmW7mV
6ge3XD/qRWkrcOxBGbsM/I2+PK7qhDxy9eReRLFfFCRGquaNDydjR38VrKrWharmi9AGVvzzuJiJ
TUb1XgfZSEFAI/4didmm28aWECOY4zznvuUKD037cSHPbZGWT24PHAUGVjJOTWreLrVVqkwqVOAG
PTfgnn6xBFFesxRhh4QI4g32DEPWk5gX6FWX++RV2KqruKqvjovY1eoObR0QPC061J9UugnGtTy9
bZpa31Zo8cV4r143N8Hl9rK+8M+bS+st2NDqmkEv586Fc9G9Jb/8Jv3czZxAzz8WbwCJvKjWk6Kw
RzbRVR7jFZis57YFbF8hYzEWTsHMUkbWHNd14oMRYcGJqBGeknYcHXWD3zcWc5QUjrp6RTJ4YZmf
j0uYUmVfwsju4BevGKWGSTRxeu6rwTKNv3XRp78gRBFwGVq6KDiMhEia1RXMylPcjvkUQ6dAYS2/
jcJhdVyMWPaxYZgQMQGQAoOPqEPjGzalUlgbW3Vt/QtjEJZaGEGk9oUJEC+3coqEAtvKHsLeR4LC
DMYh2stUNwoZeOkTEazkTp9JW0xqsydkFMUDi8sdn/44bg3Vj8oJ3gDHf6MoMZy/w/r4wk2aGRZN
+guiBapphwvXQQ1X+pSZyfYYD4ZW/WyNOVTN8+NdN4GaCGAn5QJCqkMR0FOHUWBEmitTzB1q6dzK
3nvKvV5oUGYFM/pMLZ1DTVx8Gi4O1sjecl1rgzLBQ6gDjImJdRH0XxJYh3t7ridjauUAyRL42lge
wxMP1epMqDkjCbXMvL1IhuytXfkzO3RSmT0RIzvwt9s80QqsOo+uAi+8CEDaaetUjS+PG8HEF7JE
hoz/4kn4UoeqGIk62HmIU4sL4yZhatyC1N669s11HdhfcMQfj8ubWDqOUy7GXBuArI2bsIlP+lim
FdyN6uEHoKvLbTfcHxcx4dws2QbfBM5F0DiO7Lq3sr6HgVN1DchdNsl3Ug0LSfp0XMikHnST04kL
9o5s0uG6tXIi+b2MsUGUtAibn8Yct+Lkh6FfDuSlwEaPc1VSCjlr3aHFtmf4u2z2H9KsvGAYysc6
Sq+Ag345rpAI3kZuFB+tCIOGitC2RsFdEQlD75GnMtrW0/qLMgB68dOOv0Lgt6xAmoiRTcdlThj5
vswx5i4zdeiQq1p1gUovzJCFhFEXQONKgfP0uKip7wX2gpCOIEh0Ux1+L2frZRlpRg7vTZxealvN
u4wsLV4dlzJlevtSRqbHWE2JSU4cEUZ/xzyxJXz9LN2cV51atn0p4i32wq0k2soOtMWqW+l1wCRq
3YfkW7tzhgD4sWHMVICmV04gjrinierzoTSlTjaQv6JTrftvq6Jm9Lz94fiyTdm6QkHul4hxNq7s
tSjetIbiGmDW71TmYK5g9TUYmR2FF1smUF3lktG//KS1FOCeIosB8mLsifJMbpWEe7mbcBpVTr20
4AEMq5oRYXPx8YRZUMKlmkTPPgCnMVwlHZQo9D1Zc23LWhvNp1TN1nowk5GZ+E4U0BjvrlLfhNtq
ZOGbjBisSCvdNevGWKgBPQ1F+nD8Q4kjdOQkDmSM7JuhlpWqxYrOZba68qOPZnTH3AhRT3IYzNK2
Mz5pWiUOdFqKRP/e6HDiZmQ2sRpqLjPojRtYNFomBTfGxXGldjwGY60A4FJi4RtRGRiJyTfMhd2o
kuluvn0K7pM7/VP7pr+LbqIP8X32trvwzlfGS2u3MB1gemAJBPcU9BeHmyozmOu+USuA7ab+R2ky
996zTEg8jFm2wGd7C0ngtsmOYeSCk+5QUtNLgz2Qab+G+1CCF773llFnnCdby1rVTKjJotSfcevP
Phvnh7irMZJHgz9yB2LZ80+BZrdhE1jbm1jJl375vk/mgJ3PNhTxAxE/2RXRG02C6lCpPErShnBy
e2P177vSNbOvSfdSUBY9sNxnZXDogrltTDcFjceQRuTArtshgWZ0U95XcnfO/D7GpmphunqpDQKU
FrdK6A4AZiH3UCOrjhuz8OrkRsQTEZhm2mOXiWd+FSMBN4V2FWn3TaReh+F1WASXlpaua43B8C2j
YhhFwGTi4y/0fIXJfwo0Gug32uvGR3Oh53GkRH1ywxYcLpze0JhR2FgXaZNKM474WeQBXQXt06Yl
+Cv4z2gvSBkk/lLlI8oeLrwOVh6G/Sp2sOpMiSHT/qIJGb9avZgyYyeWzaejJ0Xckb80hzCkvqRj
paWxqIqvsRnAvEwh0JlrBttl+w4czEjUyG1KmzBuIz9GQ68qb/w8Ty+Yqlt9DHu9u3GcsL0LHJgK
zKhWzq3Of0/QZF1ntem/JaBRVoYZGZep1fUfnLhj7KbJrOjISf/ICr5+zeyZu5hZrN9EW9a1bRSM
BDJDU74qMzOtzyO7+Gl5tvRebdP0e1Zuy1vG+HzcagUTPBh9sfZ9+6piwOXViw1IgQWJyyX7k9yW
OEr2nUAHr1bfd8lNsYVsKfDXgtK+tLZPzvu/fnT/7T2md0+rWP7jf/j3HymE+IHnV6N//cfbhyZI
/kj/R/ylP3/p8K/84+IxffuwfSzHv3Twd3jwL8Grh+rh4F+YaBhU/bv6sejvH8s6ro7/6dMrooF4
0B1EVtWH9Nkj/q1f2unxLx/0t8fdezHM+PF///7wcxskq6CsiuBH9fdff3T183//DumggYv8r2fP
2ulz7BnxA2rXP3m44pxRVYIuUdyr4zTxfv/vsnNGbxackCrXYETsreC/UvzZe0wszvHfOfbOT0si
9BbZ21P11owzAAnwhYpDZk9vxzyTAcoRmcCpJn6eBL0i7UG8iu7Lk766bp2BjadGzom0+8E57y0C
rUtn2ARM1DSv7n5emwkIKlnO0tMWQTkjogELBiJhYhFs4wyaN5oUd2ACfuFp0V+RJTA6TTT/nrYI
2hmlUPLvYAx2P+z2fUtQtDMWgNMUkOyrtAQCLAHcPWkRVO1M0HgJtsbJRZDtM0FmrYp+sVe5CKLP
8FSPqOpnIEr5yjJ9z+JnZAmycsYlV5XJyL82byDuCydvBOWMqw3EeJB8735G56GqnvH1CSh/bblX
5Acg8xNpgZO2gMYWIMtAIf2Xx8fbjfwAvD6wgCivzg1C8HlyGKQ6Z1zSFIz7lwsYGb8qn5GCoQgh
WOZZ6Nf09eFPYk+eav8aGtIiIHpJD7+8bJ1BRkShl+vNK9NczGk50e5FpMPpBg3qr3iPa+yB3Ruc
f5yAgv/4dbp+RgydGg5qwrVTfIcq9UB72z6j6g9Y6OlAIE/82kxAY1YGjvo01ycCPap9KvyCu5+R
6+P0x/whsxGjlV7ZDhBtFTvo+GkrwCXQARGmUi3c/YzOPsU6A9vI6ae+OudP+CfQnSepT/hH+Ygc
qij8iZ+x+toZ7AoCw/4UI7++I4A24Cfv/JRf+TM78YJEgOacsZkAy5Jnevo5cAXMqzoj6yPoo16d
+ppsCWLQk2yA4w8Xz2QFkpZT6suEf2IoAo7i1TkBbPc/cQzKoGIpST/5erQ8OAaVM4vEgwra7NWp
/+QDTzYA6wwmHAEO/HXQj08B84ydQS3JeXI3ryoC3J0Cp7pBogDCILiNSddPbQGVKIGMCOfgK00K
gQ0RaKfT/IBKPgTOHsGCvfsZbwTnTBe3gN0wHiS9JjMQ9ZYT1VfNM0A8bITf0fDoKJT58x2Htaj+
vTL1AdScGgjr2lNWGOTA0w7Ar+67QZYHbBSQRDE/9nWpLxqrno6mE2IA6wxGTHz8v/AAikqcCGaJ
+R+vTX3K4KIl5rS9Pzb212fj5OS5oJ6mpUyej8oRc2km3bz4yOB+YJX5/xXs/0jrpBIFOS9Ik/2C
l/5vurfRA/5Z7dLMM0H2QCZnWneZbDcTAigdvzb7JjY/ueCB9oR3YqzML+82CnEU+0xhdQRA4LWp
L6hrT7V7hSQ/rdYAtQ6dOrdbAQ+iieLJgbymI/0ptn3yQyf4deeMXjRA7CA/dj8jR6dgGAJgDb/N
75jn3z3c/o3F+rMeDv10/HNXLg8ey72a++wv/C4aP3/AXjUc53Dwe6J4/vTkfxbT/3FQS98Fb3t/
+DuY24n59dd/6fdc8oGs30r9/h8vg8fiofjh97s/6H+9pUAq/O/f/y/x62Dfqz3Z9j/f41nF/093
f+yx53UYPBx4S67sKvHLqQ++eEjK+vdjdrCDp6P25OfWD4n3E8TBwbOf0jn/kWd3wd+++ULISIAo
F54uIBj89HBZnsLvU598+RAko+/4BPM4+cGP3x8P7e4pa3T6cwMRIgvrO1zpJ5zC6Y9/thy7atfJ
z63Hy/EUW53+3PH7PqVnTn3utVjf0UZ8uu/+R57cHZrGU2Xl9CfHwaFLerqjnfrcm+AhZcj6obk9
1YBPffQ7Hus/HCzGL7jRqU9+7z88JIfL/Kt68R94cjJ2pL/ixf/Eo8fvvLtnnvxg2kzwzb89sThX
fqVxT33yh+D7Y3Xw3KcK2anP/RIkOx/3t4+9VxcHAp7ASKcK+FonI9fxC9Zx6oO/+Y/PvPOvovmp
j75Kksfib2/w/2kcPOwvyi9w0qkCFo9BON7pfwbFpz78Az6Vp++/NgHwr4raqQ9/y2t3wcPfLkfR
3p/p6lMF4FCe+apfr889+dSn/19UPgR/I+4dLQ8g9l0K/NTnL32Mhslmh078TyzD8cdPReV/5mKf
x+ojaO+/+gVuC+LBP+LHh+If/w8AAP//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_xlchart.v5.10</cx:f>
        <cx:nf>_xlchart.v5.9</cx:nf>
      </cx:strDim>
      <cx:numDim type="colorVal">
        <cx:f>_xlchart.v5.11</cx:f>
      </cx:numDim>
    </cx:data>
  </cx:chartData>
  <cx:chart>
    <cx:title pos="t" align="ctr" overlay="0">
      <cx:tx>
        <cx:txData>
          <cx:v>YoY Growth map</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YoY Growth map</a:t>
          </a:r>
        </a:p>
      </cx:txPr>
    </cx:title>
    <cx:plotArea>
      <cx:plotAreaRegion>
        <cx:series layoutId="regionMap" uniqueId="{29C37079-CED2-6843-9586-2C50FCDF3AC0}">
          <cx:tx>
            <cx:txData>
              <cx:f/>
              <cx:v>% change</cx:v>
            </cx:txData>
          </cx:tx>
          <cx:dataId val="0"/>
          <cx:layoutPr>
            <cx:geography cultureLanguage="en-GB" cultureRegion="NL" attribution="Powered by Bing">
              <cx:geoCache provider="{E9337A44-BEBE-4D9F-B70C-5C5E7DAFC167}">
                <cx:binary>1Hzbctw4su2vOPy8qQZAgAAmpifikKy7JMuyfNMLQ5ZlEgTBG0iC5NefLN3aqnbP7NbWPnGkBzuq
SIAJLGZi5Uqg/nk9/uO6uLlq34ymKO0/rsff32ZdV//jt9/sdXZjruyRUddtZasf3dF1ZX6rfvxQ
1ze/fW+vnCrT3wjC9Lfr7Krtbsa3//on9JbeVMfV9VWnqvJ9f9NO5ze2Lzr7b6798tKb66ovu33z
FHr6/W2UqfLq7ZubslPddDHVN7+/fXLH2ze/Hfbzp2e+KcCsrv8Obf3giDHpcyypvPt7+6aoyvT+
Mkb+EWe+T6X/8MzTKwPt/qMZt0Zcff/e3lj75v7/x2ZPLH78VtkquhtsVO1ti05vB/Pb08n81z8P
voDhHXzz03wfzsV/ugSmGlXGynatuu7w728v1Leb7mHsd/P95Ja/O9/4iArJCNlP6E8TLcQRpTQI
KLr/O5jvWzP+680vpv2pNb+e9qetn7R4HOErwuQ9eFx2pV4QFXYUBIJJ6gdPUJHBEaI+phTwuv2D
y3eed+cF94Y8G5fD9gfIPI7zFWFzCtiM6iBCPRnX3/UYfkQCjjD32R0G/AlEGAVHOJDC55I9Befe
kjfrXj0boF/18WQwv7/96Za3fxGs/78MbKur0vYPM/YCgU0cwEIe+r5zldvHPRuHp60PELgfySty
kq0qVPkwP//zuaf+XfgSmD+GqZ/WFkzARSSTgQgOVpVbO54NytPWB6DcD/EVgbK+UftJy9VVmb4g
NvxIimC/qN/+gxD4xRNs+FHAKGUciTvsHh595zY/G/VsoH7ZyQFeP9/zquLYh+yqHF+SC/Ajxgkh
fnC/3singGFyRCTDQAsOnOnOkGeDdND8AJ6HUb4if9qU5U375gRcqipekhBAtJMBFX6AyR1XxgcA
QcpCCMYUEpvbv6ce9dSsZ8P1F90cwPb0rlflV+ub8uoF1yjfPxIC8QDh+zh3QOMwrGEYcKUYLvzM
sW/teDZMT1sfoHM/xFfkU6seFqeXjHYEYCGBzwCbXzoTEkdcEk5ogH7lTPf2vLnM9oY9G6W/6OYA
rqd3vSpnijIIgw2kRg/v9v+c9PnoCDHqC0qeKgkY8SPBBYcrDw97kGzubXg2TI+jeOzhAKHHG14V
OMfqqipfFBuKj4iQFPv0XlU7SI4IOQJ/EoiQg5z1wZTHCf5Z53sy2Xci458Etj918KTR728frr8q
gNZXoHm+4FqE5RFBwLoDfoALkkccdCDBCHCKJ4vQrQXPRuVuAI/NDzB5GN4rWofW/bebl+Tc6Ehy
nzCf/FqF3nNuHgBm8pAc7O14nNe/6yy3o3hsfYjK3RBfESiQI7xwKsRAN8AYE4bvFv8DzgbkANaZ
APniQOy5t+Rxav8uMIftD6B5HOgrAmd987IeI498BBkOAu3zgZj9LCtgdoQQFYKIw0i2t+PZwNyO
4rH1ASz3Q3xFoHztyxddWAiFOEYg7UT+r9n0vvojCKLyoJBwZ8jjxP5dfzlofoDLwyhfETDhjcpf
lJH58kgiLlDg37vLwcqPgyNfciZ8hG+RO/Cae3ueDdBh+wOEHof7iiBa9y/rOqCDokAADWC/dB2M
jzj2b4W5A2q2t+PZwNyO4rH1ASz3Q3xFoCx78Jv/TJX/F+vlX1T50go6PsJYEC7uX4wDBV3sSYrP
QKO4lwMPKOKDQW8+TmnfPkL9d0PsX3Rz8MY8vetVJVlAqsrvoBA8eNcLKBQQUxmCykZwX5Y6oI9Y
HGHYe4KkDxL7HR53SsWDKc8G608dHMD0cP1VAXQBjg2L4sNUvQA+kAZLyilh9/gcron8yAcAJfje
w0Pv8Lm35NnwHLY/QOdxoK8o8P6fMutfMiHGIMv6kghxIO5h2A0BG1IYAPcUk1sDno3I09YHeNyP
7RWhserVnFUvuLsBKugCE9iHcr8PSB64CmxCAc2VQDp2kAnfW/JsYA7bH0DzONBXBM4Hdb2vFjy8
vi8Qx9BRQBgJMCwlv8qFEaitkiMCUsbDQ+/XmTtLng3O/Uge2x+A8zjQVwTOdr/74UULTMDroRaL
xMMWusNyOoNqLXA3QPABu5+pwL09j1P8d2nbYfsDiB6H+4ogui2DvSxTgyqgT1mAmPh1vQKKs9RH
fhCwO4594EePFj0bpj/3cADU4w2virJdZjf5y24nIvIIw2ZIUJDuC7YAxc+6H4GqIGzm5owfYPRg
yrMh+lMHBwg9XH9VAN36/4tugySwOSWA7Vw+/7WMIY/oHhwWHPC3e0ueDc9h+wN0Hgf6igLdPkt7
4X3e+AgWokDgv9jbRUCfBTEBChq/3Iz3YNCzQfpTBwcoPVz/f+tDf60GPZ4cia+6q8XtkZOfDlD8
+6sPJy8Omt4n+r9kfXeL++Y7HEvx/f0+oMejLPtOnkgET45l/NTi5sp2v7+VECUxApglY2x/qALk
dnezv8LhnAUinAvgGw/lkbJqu+z2KAyF9Y/z/e4xkCwCYCq26veXCGRdfF8EExJhP4AA+3jG56wq
prQqH+fi/vObsjdnlSo7C9YIyBbqu/v2por9gylshgLFiiBJGIMkr76+OgfFG27H/5XPDfMQPHA9
6FEX26rm7VSFqCyqfFeVbSCG0GVtyzdkwKbfpEIPZJH6OLCnVjaN904FIhXvXZNLb8GkbstVqoti
AwpqsBoCJIqrQWExblziWMkXQ1U19KzyCpTYqB37ERVRX6BUXPhz5rx344CLcUdaKouLNMNJ7ofc
G6t+2flj490wIyy5MF3n1xeay26kYSu1zmIzce2vjC394XJSTPRlVHHHi1OmU+upsE5MP4d5LnkR
SjpjeulPbY8i2bhmWAqPpNNXLWiWr0irabZAM3jne9o67jYU62L6jnQrxjzCSoxilVVITeuCZlJ9
VlQ1gRdagxrshfUkibdrSG6mb7lESXChO5VzFg6Y5WVYTqqlZTh7zsNxysfZpFFjMMtCyqqJpmEw
tgE6wZ0tq0jZLNcxp1Obb6eAVTpdjsVs6/NybPyeRx5VcjjHqPbaxegoESiqNXfzDqdw+woxNJdp
WJB0FiicMCr4unC08ETYdLkuV4xVHTpFQzvKqHCK4y6k81yoZe3PKb+AHCftQlY2aX2WV3OLFtil
oplCz862PVFZm6bR6LTxdpPmFX7v8nmuTi1VU0kiJvtuWARBMriwyv2kihAMJ0qDRGSxaF2x0eVU
hChlvQ0zFgwnUzclXRzIDCajN2N7MvWshbluU16csTwxEZbWLtVUT8dqxHQBzuT7W9cmjESiDqha
jD5v8pUr2iwsPV2ve5YLHHZ4Jl2sk0xejnktzosBje+TKeELSBXEpxQVOVnbtB5RqNAor7PO2OA0
7xJhzoOgLMt1k/RNsR9HWtBT1ApkRIiqLi1U6BKqyWru4VEf3GCnceW6gk4blKsh200NksnCYb9v
L/lAXXmcaaQ/40rnug7ZkLVD5ALU9cestojG1p8rdNJ4VuvN7E9Mfyro2B3buuMfkdKM7SSANn9B
GjfBddYYIlcTSlPCI9QE02xDpnnQfWtFV3pp6Cgds51NmpEvxtpyPUREqizbGJfA8CJwJETOONio
vnl9wnUaet0cgCGKpt3UR0Q1Bp0NZcqnLfaxMEWU0Dagq4qVo17DeAe2Tmpdf7HUs8dl0JNlM5R0
0XtpI5KFzOuu/8ZZgdtFbQlqTqY5JWgZjErZVZVQ24R+7895pHnm8c1QiDZfJbP27WZm9ZBGVs10
XNHGK9XWaJfUMa6Ry3GIq1SryLMSubAeE9GHCWsAeFrmvouGYHY/Bma1OW56lF1PjPI6MkgitMqs
a4I4sCKvQ4e0KUMx6IJu69KYcql054YqJEGL6misKqt+GM/DeNNniPJVkjTGfSdyrvtodrNzi2TO
2K6CExHlx6AjYly3tRvaUDjw9a1fy4CcmA4lOBYVBKaQOeGSmA8zdSEfQCpYDQ6cLkpmi8j5LLTp
46JFzbzoE5zQKBmtqhc+8VsRj4S347WA450maibp5ni2SmXLoHRTElo9SBuZxGi5ll43NZHI7fA9
c7z7oDgEvaXkholvjk3EfeSOEB6OHKTe61nJsYhk53o7hHJyZP6R0aEsw8HyFkXTXCdZpBuBtxJc
IzjDAxvyKC+CpoqoD1l1KFJtlkYPyaKp+uSEE8s/VNavvmE89nk8B1kblcQ5teqZsunHVqpAHtdB
4woWTnQOuo2Wozd+bsvMG9KwbeC2nae08latniuxbbO+fJdROBl7NQknk9OsHhL3bk7TMrmgRYK8
MgymkrbLJCsLloSjF8zdScdVIhZVCstYmIKo1oSqNYSdkFkX1oSu0xCnQiWCPP2kUJZ68IazLlEn
Oe3y9HtfYtx9oWM/T1WMKO2HTapmlS/qqckaHGFknF4G4HztQnoGmXep5zdDrHjbltuideYyTVQ+
RQibLymhO68w06rIBhkWaVsubAn9nEpW8yjNUptFfp8M2zbNs2+scCQ0Y0XDwe/4FPWBbU7EPCKz
4LgfPrTNNIfgHVnU8pknoRZecNrOqo/HEvpMnUqWdYHKuOD8qq/Fh6pKkzBxNP0svboFRzb79kVW
ROlEbdh4VRV5beXmLbwm3G4zZzN8mWGv11vCDLGL1jV9/tGJoIwJBGS0xVh7Y+Sn/dye17hQdTT7
Qc939QgydRE2jM/5ms1UrIMm6NCGNfOUL7EL2maZS6NZiKY81yfS0BFD7GpJFc2Ipt4K3iUIYAPp
chp3ZBzG9/5QFt2CuWFcQ8DocKiJUtGUgQdHpSe6MOg7uYCI2OVR5k88ytvmtPV6FZJUEy80fB73
k/wj61IaKUmO67mmYziLqt+ypgrejajDp4Un8bYWIoW+bYUXM3LqU+3yKrI+mnUI62x+DWstXcJR
wQytA3jpQpQovkhzPa+CEchUW/fHSHiZXfYdD9ZVJ4sqaslAzaJCtI+yxvrnfgc28w6Cx6hMFQkB
kX7BZ++dNbPejLltItZWPby3TZIZ4UfTYIcTOM8LoTOshkLLXV72aMiiuihzEfcqYG6TJ7BwFaFP
kAkDXPdo0baM98dBq23SrqoiyHddmk4bTLpPTb4P8/HYFMSLEHKoCnXpe+mJ4q68LoJudiYCSS0N
J61o/X6eSzktKr9TacTyypgxRsag01R0/ntnfVwsZIXzFapTWZpQ5ZloL9SYz2Gd2x5eiLryy2ST
4Narg0jxipoPMC2InTDLREDDVHkiJ6Gcc5n1IRmBIl6BR/SLeiwcPzGlT4bQh3VPh0NvClg2RF65
PJxJib0lT2TQRU1Sym7LgRvtuRVyJizLOct3A+xRei/z1rtIIDZLHlnCenihumZil75LxKd5JO5q
8NRYgwXN5ELVE6Vj07TCXLrWEbPFZioiNjr1FdFK6VAzlCSfG4aDHqhj1a4hYHUsD7NSyGrXyzkJ
Iu23wxDBeQPfC8dJkU3GS/YZM2Qw+Ork2tM2gTUpRBZP5D045KjGuMs81tZhygFPEw5D0dDP/lgX
kZfzFBg01dGAKn5Mk87EfQkMfJkxq8p13rTeaqo8siQZK8VZBqpoExZq1CrUtejO2mIO0lCjJjkt
q5ocI1nPW8nppnA6eYeBpAwQzkt52c2NXbigugSvVScqQTdBhR0EQIHNjhGYiUVj5spudG1V8T4x
iT22edmISzcNY6QT5i/kRJsrlSpclKEhuc9CGmAqLhDF+bTyij5pIlO44bRFucYrRxLrbGhZ1o+b
nPb+R8XReGbS0n42STOcezRBMfX1HMos6VbVqMpVrVwTOSj/LqWTQKhyN5iPsq04hAXyUSeo/8zH
qfnYUVTELHMT7YAZWRqOuNd97GdQwzkJPN+paASKdIlmI6KkL9HpaIj6hltTwSrfpkbGpcTjZ9SI
/CzrbLHFqqrqcExQ9iWf5mHV5km2KibPa6MKOv/c1+hdost6UeDkSkCG1UY0SHQXz7rWKGxhv+Mu
aXyYZsuUvxOT1QumM3HiuJarmRTeR1e19LilwbRWY6vPYJITHIrcpAuI2eI9yodxl6bF+IE5Ot3o
miQmlorznc3GOUzbOj3Fjv+A7Rr1ygcKuaf0WavLIrT9mEynXV9n9MvkMpZ+MOWIRVxMtMo2PiyL
3a4vJ8pWrsq6aKj7acv61i69cfKyDbFJD+S8h9BVehVkYtTPk1iWrg52kCfMsTcJEed9d25SDzyi
CXJYBlKTsCLSJnPv/bagckFQnccJzUizpPXcNlFXNeB/VcnbjxVh+oRVddpGQAU/2abpgpDreTCR
x+diMYi8v/Z65OBbq5MlURnWYdHJIT+v9wlvZE3ytUqZ/F73zH1OKtuuiCEdi3yHpmkxUum6GHmC
nVnejDcK5ABIhXCRrPWYAj0YiyE7K83MruTYXgK6tonzsZzNQpg0Pa6EucqcZF8Hj/koBcqRwzI2
VMavd2Ne1llsWa1FmKSD2ExiKiPgFzqLZP3desNmtPoH63kCfWpguGGg2mCMGzEl70VZmC+OpeUJ
h3R3ETRFOoa0qtwug1WELL0mLSH4CQj1XudzHpaBcBuID/XXXBl83TAhb6aUARttM7JoyTTSOBXe
TCDGTpkftZaTTwnu5Liahnw4TmtFPidcZBdFQv1xw6t6WlA1tM1iCrwWmHZZOQcjse1nO2fDPoll
w7oWajhjUqE8ZJ6kTdhoNR4HI5tOijFINiUtjb/oei97L4tk3vG6vZxbiNW9z5I18Yo6cmZA2QKe
nH+xYx+E3bQnphB0i7jCkINt52Bov8CpVvGdGVkMG1UNWkeZVzVm5898pKuigR1366Hysvx49EcS
nCCV2+RGjAMT4GyEX6R5PpJdAaHI38JmzKlcdimkEEFUlZABxwWjFscMu2RKwz73TAs5EMzvntki
k19Qw9ECksksPfa4MzXwkHkYF610hTmb20TUu0H2+jzNPLTStLfVwiLej6EX9KhfBNx4wZJgMu6m
vqjXqR4MjHkgkBFnGdXv/KaaSB1CRhHguMBkMpHfFXPYtEMV0x7xBQ58sUlJ2ixlppn5UtJCeXE7
annqW2JJEzd1wbGATKpNQLUpsg/wwtWL2pgizDAZ8jRKyyILfdxOdQy0OeVfBB2K9Rh4l43jIFJ0
+fyhxvO3gPoMXnE8vpttn3/vIXmal74uu1OPN91WT7ZZm9QEQ6jzURWriTmQM/rmE0Q+Gxc15C+R
5yqxG0GcKI9V4w8nvRs8e2ZqZsZvRVBWW2BKoIhgnlZsS/t2cKsmSdIo7/28XQ4F0ILQMe02VTtP
5ToATWBTpCkdYxZM/kldWBVEc1/VsLCM43jOxqzQER479JXLXu3aXDm9qTNJQf/hvmJ+KAs8r1ps
3ZJO3rBtiob5cY1mj+84r6o8pmmWDIuh9sgHWZHBxv5kyedgSiXbeUD3imVhvK+81b7YFYb4LJqC
ofBWskj1GbFe+TXHqj4bclA6YD1AS6ezABwOp0CSc6I3smuDdJVgoS48nfSxnnOdhemYj92JBfqY
hToz6UlRBVlMpmbuFvXsykWKiQ6OWT7X5LMSsxWhR6sWX5qi4y4UM8kiM2EBbLJNs3C2VQIOlKTT
HBVpOX2DHQVtPKsMUkTapSpM6h6PIfETEo6uY+g6Q/6wruqZhnooUnirEe6j3jAQYVIhLeh2M6/j
gqAyiVhSDGI9+IGbzp0q/BjeHBBkvITmwKh6fUNMPyxUJ6sPTV1V2yEYjQbm4GYcIY/h9FShuRjO
yoyRb27KvIUW1bDKeMND1bTVuvAHHuxQ44ntAKrMlSQgAIypW9qq4XGPdXJasLqYj4smKC/x7Jkq
bkbBlpPqGV+BpXXkj2hKY0lpEknbS72hqrfkXCduDDs7LadWAkWfLBsXnUmH/h0CelQuIfLaSAwg
lWzqsudNHSaaBmExD/myo4GNhrEamzhxnfiApkENx8BHwa8b106hBqZ24U/aKgjk5CShY6G2Q5/6
sOY3slllcJDbX40sP52UP8tFy2jO4Y0obYwwm6ZNIRWs6AFP3NJzk6bAoPYaCnhxVX9Li76/GGqr
w7FMk11amxLwlpmPVpXT+RnLmlFDJgA5AGiRXqcuUdDnNuzqkqubn3/f6ImQfA1hvlUpsJlbGf3x
479OQbgtf1S3v3j0x7f735v649Pqptrvb7CHN+11/se7oON73X+vrT/58Ceh/y+k/LtftPqLi/89
nR82WwccDjL8O6n/yQ+s/FEi+KPpnea/P/cY7DcbBlDKJkBmodM7zR+qpbDRzQ9Ac+dwmFXuhf0H
zR+OUUjMGYKNboGEf/7Q/H0GO60gNxGCwwZFynz8dzR/gp5I/vBcHsC5MgmVJQhYAp71VPIvuact
VmV73FgKicHod9k6B0YYtprIhQ8CaATcyl577WTjzok+bgZah20GTIln3Iuqtk/SEHGFoIuRL/1k
TCARgpXqnDoyJtvJ1pB0+UKPP36a7l/VKwhM3U/1ilvjJezh4PtNAPBLZ/6B8SzjrU8r3x4bgYYt
bv2YJU12Dse5yC6RZRnldcDCvDBJKOqhiHin7UUHAlgECslKTCneGJ0e1w7DEjlSp/aaENsxira8
X7NeeqthqLp3oEjV70qRnyhpp22ZB8miQNUHL2+mTygoxcWQFd+BeRS7LmFt6FJ/iogpzKmfDjZM
EQg+KQSfsKUe3QV10q7T2vdPit5C/CFA+BpmXNiKfI58YAnLeiDvvaw5TetBxJqiPuykX685m02U
e7ASltzhb4KnDhKV4nzi7tLXzqyt8MyunLwoUBSHWcKDL3VOdVhTBNp8g3Ogw7KaVhp+vWipxqA+
poEbV34X0G0CrH3h1TZOxnRauKG/Ggum1xZV+bamINKFuqoM8PwGikCq6kKLLN0GFRoXkPekMaly
BnSPjSGsU8BXRtNM57VlUGfxVAmxfNoKVO7rR8MHrp2AHN6PgSld6wb6BqqZhwRe+7WVSbacYHa0
GsplnZobKetpPyUyzuG3ZKK5youIcJWt0Vyd5IFx8VR1U8hMQb8HqFrVUKXBg+l3cvSzReVA7fcJ
yLp5ljJYMLD33vdzvMgq5s5q4/rTqvKGmOfNCBoSEHNWfZXKq1d1I+QilVxGqg+8ryBW1JEekY17
XuwyrVUMP51WAXXinz3PWznR1CAwoe+W6vo4tQo4MAMJIAduuK6nLF2lln1o5uIky8tiBfWCYd0D
azovPZvEIPTOcZWZ7HhKE/yhwbRY5ZwE0SjnAVLD+dqSGe4o2v2SJYqlFh2JU2Sn0OJRfC0DO2y9
HOEwnzUQYdvNJ7Ozzcb4uVjzQsHL2HkmZkrUa1zJPUUYSGTGOl/MudpnGy5ZF5VB7/Q84ij15bB1
kH2fUQeZPRRrkmgACegkyap0J3Mt3tmsxmeVq4e16BRwLQ71BkMg1WtmP+4hfISFxvI7QcMUSj21
oMA5Fs/JLNeQc+tVXwOtKWbvYz5kF+kou6hyHMdd4UC8n/r5e9IE9Voh8ETZ5BBiQGKJE+51i2mA
LjNkQXQeGxl1FlRHC0nIdoICwBKqcUCXQQ6J/KJUm6Yay3Ph0eZdQKtzUGZxDXI+1KE84+ELKeoi
JoSeWDqeeBn7DHyluaRAgxaZLZc+WSfavs9nfpMJp0FCEhlEu73k2ZO6vIG6R7so27JagZeKWEBK
z6fRRGmabEwdcKgETnQNovxmbJzZ9Ol4aobpAt6ZC2HGcuXKUkeBrOwCFvd3Wpgzk4MA7RmxmI1e
UaEgdQeBaqHJSKOW5WQlbeova5Ff6kHCGys7s/PmYF6VQyYWAUZ2Mc5qYQpQ0WRDQAcs0uNCUwqp
crOs52s++RuVzKuiAzIB55LO60lkUWD8LNYTSJYFa746A2KWB+XOb90gZ5j67KsnZ5Cj6yJZamLM
CuXuEnKJ9NyDiLXoB9+ERiK28L3cfvJQg04k99a2xv7aZo3c+CWouAOwrjMn3XQ6ZxqSME+kH4Hw
5ItR5jhu531swaLpPjQZtTve9LOBZ4ts5VXDsEygurw1gafgnYCEbdB0jhosoZREOEQ73/YICq5J
HpYzZR8wncwqyVAXTl5DoK45T8ddpsc4ncqsCOFl7U/l0M2rKRuSNW+8bJuixCwH8KYdZ+m4JcRY
qGuq6h3zQSRb9C6pzqmB0nbP9T6LCFQByusQpDFlsBzmlsu4sAFalXM9nKukGkPUcn0lIIfeZk1d
fgFdg34sAm9634OYBPVdqI6BFlIlA8TTvG3PiR3kqjMVinWOs4/lhJvtbEu+TNwML3/RzWfzTM1O
p359WmpbbluelNvOgVLDPcXOUVKMZ11DFeSt/5e6L1uyE9e2/SJOgEASvNKsNvvOmX4hnHYWjQCB
QID09Wfg2vseO+3tjDr35d6oCEc5nLm0EEKac3QQaZpDV/F6H+Kzs3ac9OWMOdiJ3hEpESUwhB7G
nTh0a/qpHYB0ZdRa+ygmSTGXeVHfFAtgmzLIa8AZQ6FOk+yCe46ZqZIyJJGJ/VbXNVZ/P13Y3g0e
ZxuqrAK+nPCu0HNcYBNMm8JzfPByoOSTuR2mR4/V7MUjBfpiC84kRdJHHTsN1Xc9+nNgan1zZ4li
CpuOi32X1k1zaiYvtNmkGnNay7U94GuJXclJuEfjQYHizauZ47YO5KUr8/5owGReBZXvXQWko3dT
wR7QNIxZUdin2W3yM+lRMujWQ40eOKqIx0KShKyr2AXFYgu023TJlmpcXhfXjEnp9mXmWQ+ltuod
llndLrfe4kdmVxIHvBsI+jesQ3VQrqXx2GB3iqelyJPObZ5Kp+CxLoMX3xvdZGrY8gywh967tK7j
fsLXkXoQ11XvbKqEmnWZrSh7AFdYkR2gpDBPqm4hR+yFFC38MLZn6EJACjm+g6d/naWJZ3do37xS
L1OsZNCVh1L4bXfyh8V+FbYJPknSBPeoPJ3MkKo5u46sb0fDJGD8UIYJElld+kmHlKO/LGv9CtyF
g6cpjMaDyuW479GnkKRRs/lCSR+mUxSOxSfii6E+gSoNxJUq6xGI+ayX+gwZhi4uVRvK4qjEsvK4
LHJfXUfCYf7O6obfzQD6weyFMrZzQa5DIAoCzCbwnXgKRH3bYF8l6SD5QBIDzjmKa9CNu0XK/HYY
Q/G8VEMQ4xii3/KwIY+r65YXRBDZomjasPsclEQTd6LXdeznZjrJxhl3o81775bZKn/1V9SwB7Ny
kDZV2PppoHrsIqLCFmpEJKGGKdSBmXlIfdUH93hmoyfV1c6BhDKKvUE4h3Yeo1cQLBOmMCJ5YhT3
j3NVNhGUAYGXGDPaPXQawbG3QwPApwe5AsCvOKEvV2nuBOzU51GLmrpZLsHTi8wySEfUBARbOk6+
JCHvVDyOUxumUkXBhfb0cO70YAEFdwDOjC59XCE0NfFgRJOiAqAgTcYA7Higl/E4sJbfD0PuveDA
6XfwP5VDzHOvxfmNLjKug2A6Em/oSWz9Pn+JrJfPkHTw5Zk5LbasbqgyN1zsl0KzECqadmhM1peG
1WlVb8UduA5oSwA7tHKnxnDt4qYDtJ5QAHskEbRAdUPxMTHEEDmIXuzMmbss8rMSQw+OvK/6CuTZ
IKLYQXGedk3d7bppBYS89uGwUyrsXfwArm5w+7aOVQPxEYZ1q51QEV/OwDbGdU+GkTtXNVnbFeWR
CVe6c3qwEFcoT0yXCa+Zc9ABFQVxLsEVv8iwjx5FG6E+HAewVi7xbexLEGx4oBp2E1VWXTtWAROA
kIHFwP/EKe+pfFDMV0EWohjbl0bXbVwqqhNfTSIG0TnsHfBVO5EbccG08cFkz/58pv60HBUj3E30
YMLMVVpdliBJj2GL2THoEBJAVOKwzo08hHj233CuDUs8LMT/ZIDoHgoZ3kNJBZLDVJLEOJep3jVO
T8eTJ1HhqFbU8Rys/pFA/qRiXuThczt6/JvssbiAVrBrtZbDMTI1AURh6vzklPIzm1fohqCZ+gaN
1vwSEeyeugxBifEiEGlZRG2SL8SMsdYRH2KwKyyd86K7FW7lfsv1hGp+aUX/lc46iod+bL7SKez3
bqeDS9JX80MLXX5mnNpcOWCrLrRAFwQ1zJcG58+XkAdCxC2Qi2+SFuxogCWbxJmUfLUoZ+5Cvcov
DSiYdPDX/GKdrKJxobk95ACfmOOWL4sX1ftGFeNh7EYZNxpYuibUOXVAXHHYDdUdtnBx7Fa9pFU1
Q6pARm9CWVeRMp0jqNYEcwbQPY4+A1DMr4dBiLTvbYjnnE9h6kAMdzs18iaHyC+OQJ0teWV36JXm
i2oeoouczd7BMWbe6ZbZc1TRIOugk0onrZoEyi4Wu0D8Ykjbvd3gDTca0/utKvD7Zel316hyd20N
7Z3XFLe5te3NsK5hIsclgxakxP4YSlTSTCb4yeUclBOrMwFt4V/L5EcJ0KvoCl19cBFEk0yWALjm
bCeUvFBxAEnM94NTXIRVbXcUB/GlS/KHUc9e0tXQMOnVRIBZPR/t3Lpkq3TQc3haO8fZQLcx2uAZ
yV36wrZueIvDCcKhYg2uxOgl0GqUWT1MBAsjB18pmTn2PHoGE/PZjPMaN22ks0B1fO9Bifbq525z
Yefuqx1LN1nM9G1tpLz20NJXFgewS5nz3A1re0NRTSSS8W631Gu+q0Uz7waey7N0w3GXewwyAAjo
dhqoy1lR/3km3Sz2ZePkZ7uIZxIpd6O65qRsDLmARtP5qjxXxWtg24OK/DnrXCVfFpRuiQMg9YnR
sfzs1h4Bk9to3I68Sbuc+Y9RI8Sjrj190Ta2OIzDSLJ1qIcEJSWe1slbYh/87N5AeBfLnPRXnI00
bmTlxxAxlQfm45xYNG/LGIRdBb0Hac6FD4p88sevcjEq9peIJWoQO1UvqOG9fpu7EWvH7dqUBfOh
RCH8jS7G2bnUMalogNaujTslzUgWFF15e5rh2tzTXqGJnFCmnpyp4IcAEtDURs2SQJw0JmyRhw5V
OVRxso49nDNODMreSWf0ue6CrargE7gRq3d6qJv9og0/gt12j2IU6+OiAU3GESuAsoQUG69mNJ1w
7iUdW9dEymmFxGX4LAd6H4KRNV45pGA2qgRAo3eDOEUWV8IN3kgP7iWo6wJtfzUf3BXHw8y0dxQg
/CBjs2KJvRUEE1j6l9CFPEuCl3b1dAkxUNHEDKxJ5tBxfW0bVBHAMMHLV92MvoMUqQlH8TT5ot3T
CR07y103/ucY6OW/g/jfA5w/4pv/CSn9fxEE9QmFQPk/i53/HRD1A/j596/8C/lENgLxQj/0OfTJ
2Hz+B/gMYb5iUEF4no8kmO1f/gV8wifiIe2CYskj9QK/B7vIv8TO323ZHHBoGFJEMuET/wnw+Q46
DBkKSAQ7Iq8zQiQaknB/xj2xwZfWb6U9+WOYlPNw1+XL3Q+T8Rt8EsLwH9HJ70MgcgXfGK8rQBzR
9hV+UFOb0DHdAKnjyS0/VcBppuh25iOUmS9T/fTnoXBb3g0VsBA5/bgW5vu/XA10JdG4AHw+AaRK
JPGmJMi7LLDVI5ryKvnzYL9OXQATCeEBoOMI92hTkf94XYvOnWasyckxrT0T1MlJFwJB+/Mov84e
RoF1Ekr50PPDCAbWH0fxFgASDDTgSfggaIpmiqGFfVtbeYMM3B1m/H9xVR7jjAeBi/+2lf/jeKOd
oAH0BDmBornUerovybz78yX9buKQWInLChGxF3nvhijXGR2PN5AT9PTJEJgSjXfT/r0TYQ/Bmzt+
s+p+M0i40QZ+FHrQNIAe+Ok6ahcHCVRwwSnkeRKADmXlR0P8emvQ2SPgkVEk1cE1sP37DwugGBio
6iGYTnaVqVA70jz56x2nJnXp9T+dsp+HerfW8sF40KLY6bQ0jk2hppJpWd3/eYxfHx6MAWWtjyg3
OAn9dyvNQXO+7QTTyc37GORXXE4QUACJk+of35ufR3rHV9i1l3NRkekEydi3wb5QDcr7/+5ituXx
w71xnBEqEAdsiJA3K6D/wEcRDrCTDesHD+ivC+3ni8Em/uNI0GIOgvNlOvmsXlGVQWlFpj778+WA
53q3sW2DbL41xJRvcbA/DxI2Qdd0aIJOVpQcFUCkk6hVOOlr9OILTUrmV3EF+U7KuMk/2BJ+szCQ
l4XXbFAKWwysPz8PjiIqDPjcy5Neu4P22d2IngYcet8lizd9MJ0fDfZuFc5z7eQ+VJSnqjp2FRrH
+a3xX7SMPhhnc/6/n1JwizhEcTKRAMKfn6+qE4OL7Vv3p3kOL1qHZtwEGRl4MkfTgU5jDJg/tn19
VI45ueHdBG/Ln2/qb1bOj98genf2di2fIQgFkxZOEBpz0l9ODZEfPAjb8vsfLxOoTIaj/X8ucysk
flyeDqisAHL1HvyjeBpadtGV0a00U/PBOB9dzLv7VkrgkX2lhlMNZfteMiwVAj3yB1P2my0XhQrB
8U5BGKNs+flqKpTC0ptx09bNsEOpgOwW7UTdjOeRkDKeKvr5f3GTkHyJk9TdzInvblJgICDQwCyw
TLqkXQCntc36wRi/XhWqOOy8FPbugON/fr6qzgLxHCDyPqkZ1POaH219pweStZOzUxX/4E5tc/Tz
ivh5tHd3qsJZ6bqVJ09N05f3hezPY0MhLRrozoOaeZR8jmtuL/88j7+7RsSloApEOMpW8/58jYb3
zlqWIZQvVRBTwGaD6NLJu+7yQyW9Dy4Rm+KvFwnzByR+FHoDwFTvjhhXVyUtR4rhIujJJ9O8+g2Z
smA2+VF2tIdcyq0vwPiZzx6Qu9iRZMlsTukdE9yBf4NF9RW8Xv5hmdQAd4NTphKqzGT23XEfGQ/I
McD8o4zW8kiFWR9MNYxJM0/FBRRCTTJSs54jPmt0ZkFsWufgs9xe+rKRabssWK99A6YvBL67EcyJ
L6IuYQ1o87wd2wvcEhGbogKGpsMl8WGn2cla6ZvV90hw4cmlGABPQq/tc2e4VHjgQGIUw3Fxe3/G
//rN9VwcIMmurvuoyy/QZu+nyofDAdbIANQaJPF/tWZhIF/D6DEEqX3ghuQ7SALmHc0VuNB6VepW
8Lq4cJdm3gwXZRYVa3gZBQvYU43Zmlw73rIVam04zfyEU0E/z2wcs9rtm93iD2ZPKgkfT+8tNziU
QfnL3N6ZIgSKN8DDh6vCT2WQGHWAXKBCBmAoKnMdWT3vGQxTaT2tDdSKDTiEnulEqbY9AYMr0rzj
bYq44OLTwnKnj81YQQLm9GHMZhdAeoAK8EkRfBhbqjd/0YzEOFog/FMj8w+Rv0DSIAJvN84C3Ewb
6P0q+uIMBXB+sDgc8EGjrq5koabzCEPNxbQA9gu9ZjrXDZ/vA91XL22xtlEM8adIczaAPenmsXwd
ZrNkocrnTyVQ68zNOU8hRJz3zQx2LG8JiTFBFjjwPM27qB7enNqb4z4q6p2xufqrDRf+WGyLAoqj
+snoebx1vWgGG1DwNpaSyRvYPsvTqub2CP9ofVl4zCbWOOuuqcRag5PL672wDktr4NL7eqRkD3uN
mxTEASUIi6c7ytGDZpyWiA5f3MO4SHJmnchR/ef9GywI5sQV5zrmcNatSevYwUk1vtYd1ooKd8K6
dZ1GFmxYLEF7xTL0pstKDkXWOb4FA0p51jMpQadCGFoVugKnTsBG+vmkweG47h2cXORQztiLWvQ3
l0Fpl7fF9fJD3YBgEJFbqzgCFLy306QgJgiISN0qqOFdmRYGYVoXsJRObNlDeziDdS+hKlfKe1pn
I48etPepNP5QZ60cx2T1oYCPen9NgoHXb74jvgFLqeIGZO01nyp+gY4FpF0pNqtp36VrzQ3eoiGd
gxodsIGuG0E/VmqxdyWgd8EBVw9rQJ6LnPV/BQP0tGYi+hBECtYOF9hCAl7cTanm94K1cOW2S3Qp
chiTDqLpbR1XwRJW6dC53ZBoldvYgd4fflLjqdgrhunck3HkxxaP1ImC8a6vt1kWuL/1/FeFT7ik
sHZdaTEENtZRvsKiMVFgUS000JCveqWTFo3vl/EKFm4+l9VSYccImoPf1nOfELg4wZmJNQcMmE9v
wezATuIVy17KMoQh06POpWdcceFsK8wHXZkyK4asX+CjpAxKgI4Mr6vHlmMrhfPVnancsWnIh6yS
JnwI89CX8QKndRpUzXoysik+mZL65yAsxaGhTOEWa1Mu+Ibo3BUpdNZqYCYx/J8FuR/x2cfQ+MEn
b9LVseAKlksHxO5BeiJ8ymHQhkC/W3d+qMNkezkJ3E1tkBhPzFm9rmWsRbOBt1I8NoEN47YE5qth
B43z3DiZq9v2rB0nQMHnfBt0NbkHcIw17GIQn9oSaHDlcnrZtqCSug6cXbs26go+6RlqcP2XbzsG
u6QHi9U6+2ViSe6tqSk4jDcQEc5AXG21t2vZ7sEo+YkGG3S9iCk4zFEDi4yh3nGKergk1OjDCCUd
eOAgsG7jXrB7iNppilZWvgFuGK8CrYtjFOIYhYjI3ZUwEKbDEolXf1zzv/oWj0fYgf2Kxqh7WeCu
gNOqcE/tGrn3RVGHToKjmD2RfJN19ROFvBXq1b2owmIflOGQdvBXAf/3x+d8ZdAbUOt+AhMHHwoO
yAud1+wYwWF5Ip4i3zqAxInJZwglajHBfdBCfx25jnuGRjsq49x2LUntPE3HoKHlywrZ0ib4ddpE
Wa4CGP4KB3osKDyuICiVnwnv5AOBLT/jqnSOS7v02dgAN1IrTOUJ6ft+NxceOErqi70ZPJb2kYyu
uQ9HEFV5uwd7a88uzHa30eyQKvGmdkpIUb6QUpVHHO/RJal8eMzpWgGgh4oBKi3RXbUjrI2Q8Bh4
k2ibem5eZKBb/R3M3mKNextF93MhvdegZuUeyu065f0SQoSCB9oqyw7tOJqH3PDpqoyG+YA35OSp
w0Mo3YnljzP+/tZDrL+r/MFPrICYJQF9Ax2Ocf4C0B+eLA3klWCWJP04P9dsqrOmVhSORajeZ1cP
Zcz5VKe1aYCJw5xxWc9Fky3BGsVGuT7UaBC0l9iO/iI+LR/CwS57ExD4qUWpd2vYDJcabvbLsW/L
HVwn860bDm9+pGUSMQ9mCMAxRztR77Jwi6cS3qeDcGWVsXK21z5p/KygpHo0eQCCE/hzgv1Qv0Qd
Wb+BcVA3Y+CXl01Iy8dmpu0FtHnejuR5idts/R2MyrcQKZ/A3sZ55UYZpZrsPSvMpbPM1V9WRvZs
1IqioYXX4wRDnOCJ7tgw7tpINe795E5hkVkHZj/Rl2sYj13Y1WmH3dPE6+jBJhfowbuILGUxNSVf
Y2wu9MvUCxAT08BPQWfkFfixKDXD4N7oHD6vei3ZJdA8G9MGqjpJ2/ba5LQ68J6Ge857cbOConJg
HZ5fSd+EB4sC45sKq/XJFV11JsE0rUnNWBHFPOjCBrI6kad0cVWm8ax2sQwk/TJ0PX1lradeIWqF
V5iADNuHnZ0zlFYhLHmennYgKlYRT7qB07wlgUq70Iok6mp6bPKFRbsevDLk4dpLNTXY1dsIzH4K
QRaYNI81we1CyzJPqwV1aFqogKAUKLsyhY9meiFF0OwGQSBWhbTdNSnysL/4E/aLvgrHjMC6FAdm
bFOncSCeEWLqDjjOHH/fhHiVVAysRsUGFs8URh4We4PTbzw26c4NL8KslkOftb1HknoMFKzyhg1V
2nn5WO693th0IcEcHAvp0zVBGoK8wJ5SpQSi7Gz2K/dmWHDIjpMZLw0n84XTt02K1nVMfCk5FpBD
UgM84q5oKQraknSZKwf4bFAklXvuOO6FgNtBbf4fCEEU0cE9mW2RCNh8DkA8y9s/9zXeL50G91AR
hGgIeAAs4TvO8APSBBVLBMM+g+u3a5t9u85v2ve/LcX6JKPwGcEY0bHxen6hjYTYKOq7D6ChX4GM
d1/gXasDYZPkY+UCgFIQnFSzl2lR7z01nRh8fGPuZWsV7Rce7GxpYqJhRfigK/+l99++AZiIEBg1
clO2aJgfMYZiNgVKyEmfCq6HWKv5aew+gtl+wYW2MUChbC+h4Hgb8ruuFUrYpYKpFV57yDCjIth1
RsAqdAhq/wNk6JdOFTEsxPMjNI4REiPfYwzAAeCNcAbIPgPOdyHSOxIXFrIMFk0dz7R2jwtDVMgH
Letv5hD1DAJxggh0DIidn+fQX0OY5SKITSsOVUfDjhUCY/68VH+Bgji8FChPCUJ0thild4hXO4fL
6haAxOn4vIJI9LmMx3L3zweJKDBkQIUYirwbBJ3t0lWzXU45xPMCjmS/PcJa9wEk+etsQegeBsAi
Q5dxJPb/PFtMQIrdALM8GUPmDHYnfbBErB88Wr+ZMOA+G3PHcFrCLPfzKCoPlsLwwTuFoL6RqWOH
rPPzIsWuO+3/PG2/uyAwVpsDgbt4zdr2VX7YRTqFqaqmIDitekjgQk5xPP95hF8fII6l5WOTYuC2
ffLuAdLuoFpS2f60QJ0XRSRFIXFVui5s0mh1/jzW9q7FnzAmDhUyXgkD5MWDUoW9hzaLRcH75S0Y
bF52rhqQCDMxkCSLs6LVr3eCtzu3QtXfUiAHEaiZSNku63gP96yYgw8ervc3ErlRaFI8QhgwdCCH
75bL4KH77HC4nnxpe9jLwlcECvnxat0PToP3txEELzAh6oHV5RB/hNtN+OE2ujmFONIl/YlbSLh0
ANlbXX+AFr6/GABoGwuAN1+HWwDxL2OsnHetof1JlmZFF9RDpCCuigEysz/fxfcXE+HFp9t7Nl1M
Gxih7eU+P16MH9Xh3HZee8onsgE45w4Csn86BNhnJHchdI9wJPS+2y1WgpSluuXtqRTkAotjT+b1
+R8OgQvYnih4IkB2R++vQrVFtUatA8h4jCBwBRLHMlJA1Pz3bP3LhXXzN4L6zu/17q//SdTwk/Dh
/yf7F8IXsCj+s/Lhp5dUb9lp3t+/8W/LF95OiLuLHQ0Zsji9gGv/bfmKyH9BIeGCOPXIO8tXQPBG
Q7w4J8Ju+Ldg4v8oH3zyXxRvbUOZEQIq/24U+7e77afb83uCeHtN/LtdantWoZTFToUvSFz6blvo
EYMG43ME3S2X3X1ZTLw7IF1tBoARVXUy17A5HYxYJogtxeKtB7SO0t3EsQCWkXBBnnhDap1UCGKo
dgMkYDBzui179ZrN/NCrxvkqWpcbyM564V/NgbvAl6v9eT06fQmxalmF8OYzIEXISAkUTuPGKNvu
atvCje7kzlLsfW8ApFDBodvdIi4mf63LUZydEB3mCVcmolPoqQFYNuur1F3HJbhzJseFJQgisqzo
WL7L576oU88h074aOkUTuOcliwGG41wzSA/61DYIscgcmDO8S7tGcPXXK+xqoC2a53lkS5SVGl9p
1+hw/Ow7eWljFuRhlXlRWAIahiDzbnSQzXda1lXzg4GF/jNtXO8VnQ19hGBdBbvWgRIxQVJ7/wTH
uidSZ16VvmZs7LcEma2pgDcFiUXBunrIbEIEzWdtuQvlfdUO1U4Dum5jYYsVHfW8dE0C/S2yi9zB
4ASB+4p2qG99POACiDwDnK78IOGOZ8FvKKiZ8fNEAa5q6r4bM5ipmzElQDosEp/q8Q2JEaV5aoDP
fV3htn8I65DDkMAc+CocIaNT1U9QBwa6g3BRRWV1ht2dXAGBNPcAIN0V+T+r8RGNIqJnt+PevvBM
jRi6udQ9cmdkDSqCB2GRDqUn9a3mYfcQze5krtXilW9BB9/GYXA889BU7gKvmjUL/N6yliKDVHeF
1WSa+aWYdCli4lF+B62bdrJxRhoWNM99hCCDPp8AZ8INrpKhafHn4vpIgSNsFF42RU5JYjqQBeJ6
REt10JRNxW1nsYe+FLPrqLg0fv9MXJRv6DlFMgzdKy+ouHIGy2TcVXmQuVyo8kYaoIe7ESrtfQva
ASFuoG5jH2v2sbT1UCKUJQTMHwZIjYAdq2GXgRoKH5AQ4h7uETUYsF24Vvy4zMaHd6InDn8g341e
UAWWBvEW1i7XLaTV36QCunaG28BfMyWEA6mbX3jDueZuB/mdrL91fJIOmtTK/9QvMOCd1sDRDwZw
FE1QqEBkWNSu4+BPpPvEQVAgtUhtvu4yHBdgpXDXuRBq5ma8Gbq1hsMQzTYMMsxrv7rNCp8WGaNv
SCFyEOdUrzXNulL5w25hRfu5X9G0JHnRdjB+LGGwzzXY3Z31JKLXaqSfDQThNI/tSu3luIU77dpg
aRB+Br+4D3aHDSItKsx+ggquva/y0dvng+0Ak7tqDy3YcAPAGGZGDebk0nMX/5khUAOkRTOkOnR4
WirS36zwrX3hM13fBgH2x8LB8JiP5lsAED9ZlgaoZtMhbIbQTZOKWzGN6hrhQtEJ8QJImIvadW/L
CPkDyHLMxrrxt7AuBg8AgnUQp8aBA8GfhwQoB5mFW2qY03yuvUXfdrPfICavotGbbrR6Xhyokxod
IQbH0eUV5RUFkSP3bmvOC62+wMOCxxBJl1iqeZcHAJQbfbbBGMJS6ljQWtMQ3LICDjUk2AX9vYa4
+tTkLL+VufNSEehHo2mi50EtYZf0JJAPmsFNN6BNj6sVN7onfZl4bKAX4HCnWFerTcgItfJYDwDK
Ku9zN9RyF80DArQCCPrPiLkIM6ML/VJ2er7JfTgW27A8TnVDUzoapFUZ1945iwqhGhYvJFf01Ffi
i227t5A39zAUhZ9neDSWjMswzHLc9Q4YNs8hZ1hduPAbuC4VAhMwFwXk85tnSI792h+iEhgKNtml
/hSGzjQl3XcfUigIEo6+u5O6cupeu828hGVX2Aull2LclRJ0URKOvSwTaTabFCVIVKlHeLd2fVk3
NuV0KN8mFRhQhI11H0akQMq9mCFLjHOGEMujUblTx+0C9DEmNUdaC3I5zbqbwG4wIHVjPe05yCK9
Y9/NaGb2Iwh3vntgi2rksfvdxzZSdrEpi5AJiROoSsO1ZWdA7fUQh0aTZ1gjjYHRh89HBHr0c6xt
Nff7iedP1daJtJ2wXtxB/P8weTNlyG6C4j0hSFywMNZ6YPZsoMiDs64KlTWp1XVN5i0TtJqGmwD5
fU8CTTqOLfB0QbrIwNYQkeT0UPWdjeIqMgjRw0FeRfFCR/UKX6e4XhCacYNoj+Gq54a9CBDkQBcg
++qwxw/5su+gmHVjGFKmIY6kpa/j1IlpZ9eWHsGWyws34OVjqaE1L8QXcAznerPHesgz0HimVvIE
E0hxbQ0zeIBdA80TrLls7ECKef43u7l2wQwBxe8qcobRGNzGJieXm9c33Fy/k6zfEPfX7SwMwdPm
DN56gwOgZRBQONtjeCO/ToakdT+COkLmSnkwYQRL3cZiJFiW/UFtnmR/cyf7fefuuIYO3qV1cELY
6IySeGFrZkeVOpsBOphghaabKbpxVPfabm5pwM2tzswEb+0Kdd8Fx25zQOnhJnxzYLebF7tToxvP
WxTRGMGpXW+e7VKxBZEftLlAQpRN+p4PJxrBFGiQ8fTazVv8nw9XuGPhcKiJGmNv84zPm3vcjIy/
iI7zB/g+zFOHrEgAI8KcgkCVd3ozpXdImj00syHXAWKWKoij1jxu5xwTGbhHFwb3vvYR1OT46iHa
3O9OW+WIDiM0zkndJQGBS552rfOwKvctoF13snxh4i9gsZehj5M1XjqDLNjvCmyfz3CPM9UBhHen
QapE243L9jRxilPfhgWgSIAsdx68ZieXIegS4YIuYPbOr4vroHWKKPMWgBtwqYsKS25oclhSPQ+l
i9H51ThGpIOncBGPLpyzb3UxznA8ItCwgyOhRkKJcUIyHYQjSH+GrJ0/dk7A4RHQHiWIJEGEzUH9
N3nnsSS5kiXZHxorgYFjC8BpuAenuYEkC3BODLCv7+NPanpKejEis55FrbJeZoQ7YHaJ6lGruhWa
jo3xbh7KbScTNZuhyX13e9Kz4WD1A1CRyXXNb39xpP2YZy7m5RFMqBN1fmk4sAC3GmBwFUDtsbvV
mLGLeFg/NF2zpZPqeUzl8JNqZkSA8499xIay9tHmHtg8l3f0FygAOH1o2gX8JuUll0XOaxAzPqJD
hofj/imxHcPuQKH/s8LsymrQTFbnROGcBSfxj7/GTXqv3JlywntTw02LkroyqZxbAxOLWJZ+ClPl
jet9JW21XmgD7Hk/BLBZ4k20Q7eDBe+q2BeJ95g3eSrOUIYT8CU3LVG4eDmLFAq09oUqF+pfkhhB
GY5mXbiPGYt4NFkcx4cUUvOr6STlwrzdTPgCMGyljx7gmPfF9iB4TnQuNxGXJ9DmpW2F4WQdB4cZ
SwYNN5oR2yahY7o3P0fmtr6+t6d1xYnA/AUU1TwGkVG4/vpmY4/Dhjp3hfi0ptmX7zoxAxbIWtgd
O24nlaCK5646pK1WvwrHzq8s+Zm4cimy21xVkpXRkAMupRgr1rBFSCXCPOuYmvJs1ktBCVakf12w
EfVuUmC6wFwkBvSWrunSE2QFowf/WlWNvCuGDi52iDCjmJjPsNSPlJ+4pyyp3G5XLn5rhZsS1nVY
2A598/xj0HUHs7ZbLiHoivjj1iH9yxCgEV/oK9BpZLBtmKSBbf4zGkHGTr/ZiuCva5mlunhJRi0L
uIxexb0x1bhMKuX+4oMQGFaa3jaec5ujEjgwJlbpLs672NYcHQEsrUPuT1P5ZSz8TePipNOh4HOM
Z214zxV71shcsIm4OjPfSYSHHc03DR52LQ1wV+PG14NVBEFnVGjR1FOY0YhdxrlBOZCPTbpg/TZ7
84hvrL1POmVWADvH/q+xtZ1gobkVHH9blw1vntywRZfjVomfdlss/UlMXZHdpXVu2RcoKZncic2d
B8wuS5Vfocs568UaGzu9UljnDRWDFFmUain8HvVy2pRfw2rWiHMDu+7qM5uFurxRaCcRMTAHBSDK
bZKfTLZQV4dpbWTjvTKUN904hnAQ0srHUpMD0YVANsjS2oM8qdqnHmsK7ueV/bT1VlbW6s0ntvOJ
c+fNbJkN1lnryfFHgJXgGddqr5OUy9Fa8fi9ydHkjglbR9i43rPij7v4Yr1rkk3Vj1M5Ge1d0/Ui
OcMYNRg4BybLb0AhdnqY501bLJOqxcX0mzuF+waKDkYi1nuZfk1zP48Xfy5rl6avp8hPotWx6Dbb
qcI/07LBXil9rCwI7nThwUjfZ9Y0FUiTfJTtxlE5vQ03G1KSLL5tFCdoMVA2LTMMtUCmOgIzq/xP
YacYPJOucxLkOeXmsmRlp1QO/Ktwyx/G0kJMAQK9l9eymIFd4gEPCgRYRl8NMmoHSNiAJCY8bnuj
bLMnmz889nXqBK/wuJrmVICqRpZRwzvHHOg6pX9wKLT44ay5K9XfYUhS+6BWlDMokaok6N75oVzn
dUtHE1mqXlQG+RHC52FRssx2lqqz6URHI4c2ZOtISNwxA0ZqULlkyfzYoQrAlFunVLRLY6XdhzRZ
UoWuwlH6iV6hKnaTz+S3pAirqy7MMsYVdzVPt7zb0KEBjgI6/NlJwAmvi6YijVfUIJAf3Jo7bSwQ
eRyr3HVx6HZuaXAbSgD2kegnICuUtKwWdd/4+1rP/2CgcuRUTj/3a4jWB3EbjLguHgcBdbP3svzD
NTopj4lpFVNsg4BnQxxM5Sl1mQI8QaODXraTAOPmXZG6nXF2JLw9DGK6WM4ZPL17bSTiBMogHy9p
wC6xgVaZN9ubU22guMxZL0E0rw5DntBWnm+FbAMbLJcoqexzzvK6/4ULbR2REzQQGHuW8p9JIwKc
fsx1fKVk2C2Ls5sZ9MSCBlqcMTCyPMacWJwHxuruLt1YEd4vVTBlj8GIfiqkKjUa/JKLzGl1tmJj
HNDa4yPw6NnZ4d+HaFhV9pI/4UHvXoNVoTOlWHLy/QjLpIoLv7CDi02zHHzIcazTY8qp0VGnFda8
T6X0xdVSg3q0/BvLbJ0WPHJjYpZd7HJ5M7kYbqriGtPHxXMTdrbczdkrgqhs+FqntKSfxDaXR33u
Bp+TbeoPClu/A1bWDzwkHGyUFb1w3ipp1G8AzTCiWbLIprA1HIqltJM408ZUD9G6efN9L2rWv0bQ
SC+2pZ1zLt62oDF0QQ+DfgYYwtmk/TU4G0TxUmzPzbYub4NXGT9sDaI6NfvnpPDhB5eVpz83weoU
xySap9DhbRInbwsML8qU7ODvGG3Qvnbeaqw/ZZ3zWSctKqeTucHnPKtybb59LXy4JWZi/HH4/s0z
LprtG+VXWZ4nyLrPeuvyd/5gurLAz/L91ir/EXyYke7h14zMqSZ+jnyZ+yRKc7VaT71pB0WclrZ1
t6XW3L8wg87V37mpm2WX8erR9pVyyPsPlDFTdeQt9a4m8NwkdJMhcA5tZqsMUcbQG38Haw4IN6i1
f92CqriDBJB2v/NhMh/BYDfFo51ro71XVl1+OGuT6KO0em8AXaCEAqma6v4BFWVnxBY3PQ4heZPL
hV26Lq9VBe8O5A8sc/YedX41QdiYx5XaDYyuJbsX2oLgqwx85wsu79QecXDeIO5jHvy1x6F3D6bs
dccJnFeZH3G5MeNpxWrPO8MYKlSxHnZPFu0M9Ry5cS9IXcmV718v233O9PO58KzMf0mSZaWLhshG
EwGZt4qqaQQNqcoRo1E1VtW3YWadcdR6TBqQwEzOnqcpT/Jo3ji0YtsfR73LcwF3As5b4T4A9UL+
0HvsmviR+Ig0kk4ONLHxE5WrWYho80HVUx5ZqHGTSpdj2Azm+JNcjTJ/EX2iLwsP44h93xHtr3lN
3YEvK+uzBwuJixMnfMd/eVMX1COQ05NHO9EQwCDQAdowJ5cJiZvwaDJPsKznVnslL0DX8cI5LbXL
u1vjwY+ttBoedIHDJroNpJH5zQb41iJJDZ5mc02tHTz/TIYKHmARZxl40Dt8bOWFj7Lp4nbpDCNa
+mK0jjBfJr66tIAEynBm/C0lIIaDDurul1kL7wO08ervHdsS/t6/CRc/VqsanWOTbquKqEgAEK8K
sdhxc63axEwvZzu+kULyE4rBpIlGD9pg7NXg+8NqWelwkzwI1H3rUw8DwVnFOxBQdRUaGeLOnMpu
OAVK+GWk6ondMvRPEWbzZHMETS4IMYY386MaG+MR6g4EFMiY84ewKmO8Ap3wi3gyjFJHPD+3hXG3
DvdAFfLhULXCr967uWc+TElq93t/3rZ6jy8ZDP842KkNSmTth6Ndtdq48/s2zw6F0QTdXeZZtLXB
2E3FozJvoualcTtGIHnNy7FlnWOdJmOc0wNI3htUZijojYN57V8MgGR3hXapmpeZOysUBiCXXUHa
groX4DI/16VezumCU3sHkbz9RhWxTdGt2MPGXQQJY2g57x2VdTebdzor/mxGiOuYncNBX07vrV7e
56J8HfpFnObet5EADW315TpYiQCjD92xaRw+Uhq/kpYsn3xxKFj8lU9lUSRzJLMi8xgXyqWMTESG
4mHjR/szSzmkXzR6kD2zbEKjNqRAid9Xuem3PJuNIqqaMrXPthrsKfIdsK2RxTXEkH0E4hc2IIDc
HeaY1Xvs1qnOgTj1CDthQRp7M23M4YTkNRe7xav69oxiq0uPjVV1EzwAR4zxwIj6FiEgGTKwqCfl
ZgS6h9RdbEtsELXC6tlJsvTk1HK7LEvlxWtOUg5SzGZ+GxYACsCjIGZHyVLXXliyeNjT3GVAszjn
2SLPlsweUjWnXxWDpyusOwnstjQjPIeWfcs0ubN6vcjTokogugi+uPk36oqycc0jo4jpLZkHSGg9
MMqD2y3qXsOHHa6NV45xrUFOhmurkgetJiifxcAVNagZQWIrYqee9pCMKhRtbOtVruJZaeIVbkp+
4KoNe1lXk68hB/WFSKKoj04jspes5qiPbN4PuWcbiqsDdrGtYmpLZp6lbNwIsZtII7/2+z+z75LM
E6jSwxg0uuKu8SoPNXCSlzvLbII5zK3SN+KidQKE0ozP3wDJ1y/sJOxHi07jQfqjvfMQwx+Gtm/i
0rPtg0YwuuObrh/WbWhjMSw/aD7SO8OqqwdfqvKRx0t9tkCgaVjh6XwO2w1FQuJN0u6qfMCmh4Zo
K0N/BKAANZiajg3Dtsu9mnCPHqbohkjc5HUt13k4Ya1y4gWmENbY7Ybdy0thRWkXrMeuCUxqVau3
o0WvH13e+zE1VNbCtOOzC+e+1SL0SdABYmZv6Wudcv2GGIiTk69b59gmBVrLJh8/eEen94wWhjlY
n5LjMzspLh3fTKnJ04vJ5I5Drq5ferMsX4W9tjuvVu5L0ifTC4KcFFlPu2bnRHvBm0Ak/FoTQGaF
utbyhPKnPBW5Y1xFO1kNBDfOENA2PskHQ9p9VoxsI7B2/j39Mi+LWqHknNIpxTx5u+PZH/WTj9Nx
LV817caOF+nCJBEBY9D48wPaXvf3ULCeQFowRBTR8H3UbTpc6EDRrng8jOk8xLdsGkrC6b3WI9uP
fvBDe0rnmKm3uW9bTGtLaWV7e6rlgRCon9mE16MUXvKXf0KcPcW9sAt4ORGKWumJ2IY61tYKI+7W
dO221vs2ksF6FlJcN+Xrr15ZTM1H/r/Oav2wwLIge280KIdhfvPqDQeDm/ZDPJVVEk0ZwTkEL8CJ
683lgWptOSCItnY989BHICxF5DcL9ORc1Q8DL1jBG8bOIHSSRKNSRPEQ3ujGH6bVTs2zZ2j7sowr
AkbDVf52wBm5YGuB5aHDjVbje1uqLDiscPCpJleXdwXGhlkNsTMwJw8t2yN0ZTNXufO6m4OgvIng
0tXtuenyH4U3vrNQOjDpMN8mx0yONWOCx00B4R+H2XkydY5ZZMrN3UxQRLenHodpURpI/1XKgBdK
MPRlq00eXW6M2HVzjTp0YqtJqEBjXfw++FjBmjNp7JlNAMK5EY/94pQ6nffDGyk88kksTmyhbQ2n
VCyELY1qeO4yFYS3rBZGzZv36CQbuNx++CYriZ5pqouPBYZFgcQnTAV1lgMUg71J/240sr+6A0tJ
V2VqxyUNT2tyeaHDLbB+b1NnXx3HZHuQS9TMmdTWuOtlOUNCQRGHBrNus/ZsZcJ95EFI4kUlxV9T
ekbw4XCEjBAns1sihwdz5X/9H2CqfSOa1hVV7ZemZ+WiLgRDGzsjeiaCe5eSkjJm5t0/OoP/r9UW
rFg9CK7/N8HFf2ev/wdr4r//s/+Nm/D/xVreZvEO2wH7O6qGf4N2pfsvlA4Bw3kPYQdayv/mTdjG
v5Ac/hOQbRpckjeR6b95E5b/L9gDSB0lYiDrn7/v/0F18T/Flejo2O/Q9qEGxzX/P3VudlVYEHW0
uO+s51VcA5ONuK5YqYNlUfF/fDT/Vnz8Z5Af++6bfug/vY78cwjqEDJ5sIUxw/4PZ6W9eJYaB4k5
ZtpwFeAyC4mR2UtvTWLNtiyqWdIzYVPn3ErU5wBbAa71jLdMwiF35hZi1lIXv5hOdXfDDfsDJqrc
lTVjjLKteacXcDjMS1YHGqy4On7VAhInJKUZavCrRk0fZi97yxrvnUR/69Q4ssGdwq4TDzg+dg4R
cNjN3hioX5bbHCvnXlnR8XoGDKXZDz6JduouhKrNOFKyOZp8Szy7soQfQ1I0OyJpR0G+pOwg0fGb
5hPdz34ozeLLbAoSEvwfVd33VzG49V669S8AqcnzwC4LXX0wQ+bxPavB8qG8DtKlvgkItto7Wka7
/mhFUT43DrvF0DaC/BnRfP4iUzvZMbMGT8VAynlgEB0qKoMdW7IxRGgXK8fkt4ToH+XiZlWAhUNL
PhI3tQWXPDFfZpsNTIADhy8Hl8x0nDXcoXK1xGGax6gvlRebSGW+RF/UwIaY6zl8cMT5zLuJ7fJv
j1iUjPSdaeuieTIQjxjpeugcXYXTMiroc9hHyCTb90t7A/xsB73ojgyMNnkL5Awx0WuuSybNzySZ
txe1jutZ10V7ZX5rXOqJjhJOcOMf2CtnZ4PIKfZWjeG+YciEt99DejMaWx6LyfPOWV5DTLS3u7nz
TZDqm4y7ed31Rfdr5Z+lbStPZirvnMwSv5ghV6e+kDpM2FuF5BExasqn7pdy/H+a0RItRbAclVHd
HgLAvcS2cJAv2FFTZpOkApbm7dekEyu6+piP7ckekoPp9jvHSvZuRZWuAfqLegYDSwSgDS+K3WrD
dGVEv+cYRfAwJM2r73RPZqve4Zkezbb6EE3/QrMIRTnd2f70NnsFH8yMGKI9QlI4AAWFxWrpS6pB
mxEToQ6zl297IzPllQiNR6MbL5lPb+nxUne488gx2cZx4oFv34D2PbWlZj1XYaEck3V+XuTKBHq0
zAfk1FhC2osgT+tOAxpYW+bbHZ/SmWSFJ0bml9myFV3G9EP7+vfAGj6SLUVoKGVXAt8cGp9ALTOF
izqpqJbNVaKJwRejfkCRP3dugPOgd5bQC8qDmbBNLhSZnIridGK2pB1SFIUdCUqjO1jLf/xMZdBn
k50o9LupgzhzJ1FGTkvwJVMXH5j1/NmASR3IGMy2HKLy6Afzbaf3wcKOgoC0Q5q2wuX7aqpY4NBj
LiRkZFGwmGPq3fXZiD+QVrmOYP7/ILXzkYbIuzYjRly5xXIUlzodKLzm6rpVN6hrNh8nle3cLf+y
Rv6uBiJgaTHwGdLy22ztC17dRxTGOydbLyx6sBjZ9/7K5m/epieGZs5edfDw+oTJSC3hoiQgZKxB
h2ZvrzmkzjG4kfsA6JhbemiM4OhOMuoCjDpt2dz5ZRBR0x5utuE92Av2AR7CNdbCISGYYTuKp94n
E6JRUKitCL2IeaeJ6MzDdq2bnWrLA+ty3CeWfWD6tps3rMq37fq5M5b1tR+bt67w1dFliXPSGk3X
7OYbUYUOPRVELjuR76N2iod0IzTC8DPk6+uzxN4W1o16Kk0AYCwu+eZ/VYWHLTDtQa5Wf1ks7u26
eJFFaoSradxPVcop1dzrzX6p+XiC0diD6MMDYy3bS5KS+Urg57hAKh3G+qPl1WB8CK4SUKLM+B+J
m7SlIcuXmE0tAaPpfiNoVCwE1qH7AV19rYcvtd1BM8CHlBN/A3bTUN0nTIu3elbygs22pJtaf8wB
1ubUJ8GQWV8RzoXxvZTOh+XjOjQMCAAt/jgUUwjP6v5sOWOPSyknGyozHogC+QHyaLlW6fJrYS8H
RJeAH4uMIEJpLBzltfMAR/c1U82dnDDDYauS94yAYKm2NHLu3B4puZ/skXFuX1y8jnFA0ldjiPh+
DI3J/juQ2IZ9JmfPYJXm42yMKf7juT73q59BUuZzwBwKsXiEuGbN9ZFP0gG2R9BYS6/KGN89FFvp
865LBuepBuc3Jq+434YQ81oRolQ4AsI4rG5zmrJqN5hF7KQzeD+LR6DghiTCEwofE5TLODJaY9iJ
oedmmyplfcHGcKVNeoauSEAn561Tnys18pROJhbslXsDBnZvpn9xRZd7jNkP/rS8IdlECVODiCTE
L5SzJgCOdyNFtEHDq/+YvofEy1Ptw8JKE7MtD78iWiJcXAvXZQnwULGjXshZU6inkSWqD4BqZFwR
37H3/ewpE/Jbi57Xu/y2Fahxgaf6BqIJQO7zjaYlGFl9mVn1Xow5naLcVUuk3bJiq6nh2C0IwBLH
+mPioDv6yq9i2+x+KrIIZNkyMaSuaNNH4fZ4xLcLG0VCEXP7XNXTHWl446FXRP91vdTA/kjLnFFw
RHR1Xig2+0vIm5BDVy/zKLZoYpuHxtQAMM83gos/giW8h15eMslpDvP4RBgTPektBNQ1eLCCnMhY
8Iyuz5baIr0KMGEHiAOLZunSc7DY/W1l9Eub2e/Yk8D/L4qL4WQ35Zl7LXpKA/8mSli3+h7ey7ct
bkkiVjPQ8Xl7w81oKmj5Jqdk/raila2Wjn60bGl+MX7cVGKhP4A9tzXZgZ4JOK8PKm6f8tzOtDNM
kZ+RqPJ9ER8QEzuQ7skbeXADzHXK1jecATBnGnnCFrP3pBXvlUEiwmTKV8yuf0enkCHbt9PczpFK
PFj7ecFDbo/62t58LaZbfy1b8LvcWNA3I2zNIkF0lvkeA7bkwiSMz3J8rjMeqsHs3yqPuDAEiEbc
9y0L7qX8QC5XkEQAWgI9tH9dPJe8QcFhUfOBkoPK9XvnB94LArjgIFjG3iRaHWJYdZtLtsgIymYf
OMJkAw9YstGHtO+/Z7cDA15OD6tX/QmUBOqc91GQKOTLuCaF+JHk2DAAV7wRSPbYAHpoc16oFl9/
6M3Zrp6NILQdJumiLh9RDbDJZ8k2z+uxgq8yd/23uc4PQtVPKfFQtWuYoZel9yiRroyPwSr6J5gC
rxTEPUTiBL+hb5+mUn8QxjjuGujMcWMnH4wIb95Kc0fu584xCdchzppjyOvNfU0gYqm6v6On69NC
pMFh6KeXvph3gnlBVBXjH5+NcrjWoIg8BqXs9PoLO2IMs1Dpw7W81fxMEpsAgUKrrHu/prSuTKJw
EErzG4+nNitOc6qI6LPCJcuY1C7GD51NhPAQCNVZwUsg9L1Wy3MzT4e+as6pwwzLVt6h6YOnAWEW
FfT33DK8Mdb6D9PKWJI9dhADeUwey8RQM1nhM1Ice+19kAw7a4Bra62HDBgKcW7uerZI6IjSlqHi
ynXll8lXunofjWNQJcm3sfbfy2VhnloPLBy0fqgaYOYVryHrv19paZ0qL8eUb8tTMlUX00qx/jU/
8jr/UwTTXmRgNaqmvm4GS15iKD+nNDtsY39mP/CAARMNHE+aOT+7jIpz2z+h9fMY0BcfhDbFReL+
tEELt9P4ONRsyW/FLgb4Q8mEOVS9EetaHRjqPaNIAECrxI+1M49y8p58i+lOXeT3Sy7JsGIu6Mqj
6w6PnZ88ZIijKi95aSx3zyONk90b+HKmcWcXJrKShN6gYaHo5gS8DRNtyrYl7/WqP5mArTGqDMT0
lvuUE9Q2LwT6sMUJ8dMj6d2K+9Zt3kfPfJYdEnEksu/pwvzJapEXIfEOzWb9Ul39TityMht0xnJN
dm7g/kg79lzoFtDiAh6JChqyU+XwrotppqObFieyUZ6GuavBtIxMaBsF/aEt13MtgzJmLUstMLoo
MfuM3rLFhmnqS4fAgCPAZ8zYJaypg6uxFK9DiZ3wnw2eo91TPQcG6nTjAoX8zuIUjOTCq4wNGq1O
wve72MesWxBykUNA938/9uqZa1zSfJpftBh7VM03JoJzRfITp1yRJ0OxWaE31PvWIk7cVw1Uia0/
8hwWDLQ8DgTYxqGfj3GTD8uxX8iZXXXwoUtEeF1WB3tZ0+MG1Y3eAFwiyhkw+gYHcm4n0NzVyN+K
DG0nJShlkhEfAzWSDRsMd5j2OEhAQu0ontjp+HVkdIQFWGxOUC85L1Dg+fVtgkz6rKLo54HWRf1N
LjyLTTGH2HSWUJeAXKf0UTbtO1RgLBkt23HSssijoto4DMp6D9IxdBdGCeNf294+A1b6/cDwrtzs
7y7ThH1p/Re9OuAmoNuxU2Un5bFKppgbL9hTWJ74dMFl+VBNxcno24+g4Hqelo4lJiIzbu3y3qyq
OJ/Sb9I52rhY2JGtqj11fvVcMbULmTG8K70SVmBZ+xKId0zlXsej47xUSXkO+vEjQwYAZchQhEFC
rML1T9nuiUfCwh7IXCb9F+WglQsBVF59TLZPAsjIS6eCd7aXeqd871Xdig2kGC+GhaK+gmLCpHAZ
zjVEHVOoDyT+6LLad+amsa0s4MUBXPVWUCIhVxSys8ORuWxF4kZIC/jVmsu9a/FUMLLZMwplEeQ5
n4ks7Pt27O/nhUi+TLzjBmfZphui6MR6ZhRyT9snW/gE3gn4crqvsxzuSpvbUeHn3tO0uCYCFR7v
PDd/zrn/k/D0n7rXHxC22IRVFNptR6ZOkL4sdUm2Zif/ul3BVdb8bpTzR/pZjOjimPXWNbe9r6ya
4m1gvEv5Lhz/aK3Die3ua3YLlwFj/O6U3TNymnurxUnmIBPyhms/m3FXzDx7CdJoRhIhJXxUD0jl
k1TsHLHcsxI6kQ7LZoPY3c16nCyU/JPBtIZzgK7jl6/E7zGxiJoxJ1D7xX3meG9+J5kHkwscc21C
IGd/dEcLL9t4zpzeiQLRUsYa2E+EPV9q1vIwo+o9MYwxae4zU/v8r8ryJu5wqKNIZzkliJsIkb4K
VvdINsth+NS+YCGyjQ/2PLHhKKmG5xlRQa5JT7jNymp3vfp+8wZ9iE+uV9chCX4XTXE28/VodN4n
xz+FQc5Swfdq4Os2/Jmk+TCa1Kft3YoIFu2P0h8fMDoQ1gS8GIB14UfCNqYrQdPPnakuPfD7s9mK
J268E3oGTqKMgGFOfw5ELYk6mkRcunApNqZXtetdObfvxoHAiZStWSD3TsuErCUb0pj1uTEMjpMh
ltPvJSijajsykX4BY/XWTX+M0nqxHPt3Pdns5gKoQEU+YdXIMYZSllMxG0vcDaBAsrb4SvyBGYV/
qORy75uwhHTxU+feK3fvFpvO3B1apJXovNunlIVDWE9zLLls9zZPZlQIe5dTc6UBo51EKwQnaRRQ
NJACne7G2T5ZNmSaqXyXWzAeSJx4Jch7R0Th14Rd1k2aO/sGYJiteOr0ZS2qR8aDFCjLe+AQcTCh
KnWbp62tI5ytUwgbzw/neoh9uRwIBk+jZa2+VpZmQSIAXi8dOOoZ+H9jtK/QctbYNcCZCEgTE0P5
qZKk1hLhXTooMxv61Yh4oPpc4x7pNSYKhEXQClOu6pxgFm/rzgZgsmbd9i4sjpJtl9XLvYcatHTV
uQ+MPXyc/VaRh9yDcVTb0U7Wv1gXdl411xzmwbXvswumjhN9arA3qj9mP1x8jPPwynD5rw67jSxj
/UPMcCpX7wS8tn/QQme7cSEwsM0DzUpzskN4ZpTLYKkk6Z6Dm58S1AwUDsGnBwMKiN/RGooHiIFR
zZgrXARLyoR5QjE23w648EhN+ROUtjcDI/hNGl9FQeAfpglwC07+hwJZJvoab28S+1Wtkp0a3zU2
N3J3CtITVIq/S+R/smUr94jC3xJdg+feyOzl1stK98No0cY3SA7COcgOwGvUzs2tDz8lj9Mf3/0t
eIfuEMTjLMlY60MFgXW/BNhv08baJxlDXzG163HtuGaMrDgWQqd7uxQvdTbkr47X5mSy9ke/Vneo
hw/INXke6ycqt5NY2+o429uTTsd7FLk//d7heGxChms5A7R6Ded2MEO3HY9FCYw35TljF5jySaR3
dudINB0O+lHnOzeNh9X3aeD9rI5TJoDCcd+ruQNBxTxjq/maMc3fJVIh5FnOWzdSk6gO5fFiQdBw
XvskeDC2+Ucb0L0wXwnGzGHIM0EmAfBjudMf8hwJnh53xC2gdKXiQGje5LBP0J9iesRaO3ICwSFz
gv3id5gDxuVxHCCyFwymETW9LCV64luH5g/Nz04LUGLz64SpcZ/P/b3UpCflBMCIEmp72xxVh1RP
B+W1nr0/QekZbCGDhw6emqxRIIOZ2amNqJiU/DgxrU+JyzW0wcNSzvBRTZzDlXTYOXuatL7Gj8nm
tSluEMmxG+DBXB0TiwkJHH1voWlykDdZBd9qqWhlKgHooUbbdpdB9TjOvr+fVbvXyPHDYqoKckKQ
6FVt/6IMZuvKYpI2v8N0P2A0fNLG8KJuotO0dx9KL7u0M6Wc0ZTVS94H9c6Q60x+Z5uRQYwjJ0Vp
1m+0mxxTB7wM3u9bePABNR1Ps8V8oClo0pGCaxBxQu/6MV9fEjLEoqLaPjbOo8fU6CUw2OYe8hfW
EBNXASfnRy4yeV7RJcUJtdefbvWf8qTw7rIJJgkLzuYV3eW1rfBkGVMp9hkJRE9bYl1LkrOjytXF
nezXGxYy/VxSyNGM/id14Fpa6SOS5W2Usrq9CzlL3P40Zi7xB0o8CSBwYakqvZsgqCA6ntbPVejl
ZPcC7YlZP7tcMKikSbIxPV0eQNT8dDVXi88RY8ISog27uesYJ7cpREPymIhpK4oTBw7BOHK4mv9F
3pksR250Wfpdel0oA+AOd2AbgRgZZHDMJLmBccjEPM94+v6i9FuXxMpStqqXvZNJqUQEAnC/fu85
30FWfq3a0jcnaZ4XqdsHh7n81b+Bj2CnIzf2PFrOwZmB+w3k/sZopvtZoveBikh4GnkLZeges8KM
Huwm/gTcxTthFc+DyYvUzMs3UH7Vp7iYMscaYr9yuquiXr71eVhtCUJNfAQzH0GW3fYhpMdWpbY/
eeMWQhqGr1lml2PBj7njqRbNVYCkeNV5GX/Q6xx0FOV7xIMRdTRhU1NsS3rownkECO8cpgWa0QSv
jI/RHInaxrE7trflJQVOVeo86HAtkH2tUVnv+8S7mprqUdGqXLxHfD7tqiGdDMXdtAkHFa+bfDoQ
FvNodeNd5opd01xEQNm7pYrAt5fWuysqTs4xmwLrdiR/tNSRu4gY95vJc/cWsEyfguvZnQx3PXud
b6NP30iLVooXR6/o4uhvJFLdYkj4YbT0zBoFLXCsRfzRI8HcqN5D31sHR+RW48myvHuzsm94UPM1
B4GQs3i3xa+m1v+2RJYz8xmic5xzKriMlDvUlgqS0RAV3h9zwv+vZ8l4fWBP/PfO/W2fxG/F//pX
DOwf1v3/+F/+NUQmgIDAsAuQxIbXCjHmP4fIzr+7DtNjDPqW6aA6/j9DZNv9dwbHlvRMxq3wNtR/
DpFtwRCZvwzQA3u0Q9LA/0toAVZwCz+tbULY0GAdvlCAQ9GU1hyq6TR7yRrpN7r66g+aw/81Pv4/
LgHuV3iO4l5+hQChrsF8RDz8SZK5sYKZjDPAPP3pjv9iPn3BC/x5OP31Gl/gF7lq0bpM03QqpumY
FAgk7d/gNb6iQv64ggJN6DAIV+blv/8JRxLgBowomqbTEOv3OrSfBmazyE7dw99/k69T/ct1HBP9
gCP5daXzBZSTlJq8ZAf3lS5eLI6mmk6Fqh/z5Qcd4N9M9X/1nUBHwEsGDyHwPP/1O+kWMXMTcS2y
8PyoPNTiZ1R8/P33+eU16H/bWjg2CJsv1zAwBkLbb6eTCmmGOe14CofswU6S34Czfn0doMhC2MpU
5pf75pll06rgch1No6LEunEVMYPdYVMVu7//ShfyzNeHjUsIAabKQ3f45VHAo9CBZuwG0gmfE/ut
K6+y4r0NX/75VbSjHQvoD0g0fXlQ/vTAjZZL+njFA5e3JtDNTmkmC/W93ZQX61nyhwjov31Jf3X7
gAxxsKAHiaTkQiH689V6Hg/X0sNJueFj1JPZGbdXwpk3/4MvpS1bWUIJ1/q6FihZZTj9GanmECno
4WH3DIrxQN/obW77b39/sV99J3hTjiTzR7HMfXkkeI0qheRvOmFdCjeZquGNdHWN8T6LfvNI/Gr9
YSknU5LHnCX5y+2rQXeWQc6lSDd5NrR6GlCd/f23+dXC8OdLXD7Cn36hGdOl6XbJRFFjQ9q8Cyq9
CZYrDSxxmv4VPvRPHgf8DexWrpS2pcTlFfjTxUYBMlHgcT0t3lufaAQI32L1G/jSL14joq/5ZdBC
8Zh/RbWboiQ42e4HFDnVDDQi2hpp92IW2Zne+tPf37xfPAp/uRbb6Z+/T2RmkZScRU+VbCGP2mN/
xoPRX1ljYf+Gzv6LR+GydbNBmy5GIP3lUYgkuW+9YU+nxhg2bgrqme7osv7H30fAByLFRpFjw1f7
6/eB/jrgy8vGk2Fy+GJbDaObTP1me7js/V/Wub9c5MtDoCnR8eBykbjc5fseT1KAy2ptOzs3+M2l
fvFw49bgwMyyCuLM/lKG4A5eEscbh5P2zhKCNgocIvqqtZVt/v7G/fLXcQXBRgoFPmTCLzcOwCQd
7eVS76hTPzZ7vXj/g0vY0rqglSB9AWn46yWaxbm4lC2eazd80KE69sNw+8+/hcDYDiVS8X5+TQCY
HChHtjOQjxu4aME+o8b7zQP2i5eTwhTRI68nTBSKzL+8MIugp+86OeGBYiLhezN4xg3Aj1Xb698U
PL94Nf9ypS+lWxcCItXu0p0G8wcuXqyEH2P9u+iOv/863tfqwNGBigOTG4aIarVgvB6qj5kp3pje
/fNfRvJKEnrnUu583eAmITMm6d14ooXZ3RAW6j6EStT/eC9ANM+pzgSkyAjfuzzlf1qeSe0bG/A1
1SlobcEQ3HiUtI0nazrXsSjXZSp+Ux7819fmrxf8ut60Q06SZF6dsGKTeVIJC70FRq6/v3n/9Vei
/OAUgimfPVt+fXPQODlBRR7CqRTzTplAsxyYPC2JjmiH+t/kQNkg/blNf13guJ4nAZOiojXZ7f56
G2HfFubkVVxvGBnW98KISUiGjWtXc3VoCHzHyemBHXbm+HVGTPKDmQcx4Y3MH7hQ+8FRwX21itR9
YVjc8wNkYJ/dBM0nPOMz8OngQZd5u5Zdg5AAPJXJ3E9GL55KQBW5/fLokKB4bRNuChyK5two7Uj4
HuilY0/l36wym7xMPmQKlIsu3Hvdj/blQ6Vn9h98PbAh3NPM1+APBcsBv22MeQTeoAETJKAr4zIR
DcypYwAwkmcdZY9OTYuntFu0DkgCgEp1dr5JSEXKEB8BEFaYwb8bo8T9JfHmjLmjiaddjJ+NAvxs
ILg6GplsfQRu5je7Y3TvNv2PruybnbIIAljnshHHLmQiVnia8dLgtQzdS9HRftVVDQGhS+t+JxIC
wVaml1SgSuzphgxq8r/CxjvN1L5k9zpzdz9EGZiSxRE+9pwJqLyTz77AIlat86p2P/KR+TYWXYRk
mUagyth89Ec8wusUJR848JLw3XFO+x+FAnQzM0HwE4FPtR2DOzGknxMwSzLXq8LYOV0/bxlx9bfG
REJRXJlyHzM7eJFOUr8HjB5vSxmPr2luN08xZOC9h+tjBRXBfsFbaRwx3AMJqWOSIrtAqPPiFd1N
H+TePYMvxI0GYV1+rgvyLaO82JY2/4TvLnqLpCj3zmTMe6w6DbQ7YTwRVBXuwFuVJynCOVl5AvCi
WTXxOUjs+YpG+XcabQGPkdeSFp9k7wY8d7x6QUpmcZzdxWbfbbKqsDZJT2o7ZpsMg6SOtszc2+9J
hg2vs+f00fE+qfUE+QIL1jJnVM/GZOUj4XgYLYayR6uVFM22AoS/gRURXFd5PlwXFajJsM3jTUcl
CnEFv/06TzMCpnO72JXBdDOhd97pbJoS5sy23Nnk4TU+d1Qc2mBM1oZSisajoUqON8QK9zGEgwDv
DmpMOAiiqXjwAo8T5GrQgR/YVRFuGoH01POMYkvKR7CuzSg+qoRJhk/q9QJwG45IsEuT3N4otwFe
76Vy8I2gv/CYYAMcKeF5xpcx8zu3YTawBEmymUI7P5uDOZ+Z4fQ/FW1oCFlh8hRVzBpTOzYPTAQA
FRkkVgSKKLcGKPYOvfQuHz7zSZifpVl3Py3a7I8eIknyn137hpAjlInjbNKCdVocxliHMvRzDQrG
NoyKKzUgdlh3eP5WDbnOayZAQFFS7FdyEu5ONpV6H9O0B1/e26QZjPm862oyGcrcdco1gSe4RGqS
0hY/t7v+GWOv2ARF02+XuNXIB0f3NcA4x32KB+b0g4FGD6V4HQzdHXLRi7sHh5uX6+DMElY91UGT
vyFJj9fLBDedMAGn/JHXM7+eQucbD7Qhl9Dz1img8tsW/e9jgQPv5KgJPTVWIcRP4MQRLbthSFwA
6y5G0Np77YqyeujIMbiK22H+Tlr7sh96CDWrZVHDbpJk3FaOMYn1wAb6TS8NKcOqj+6dJh4Y9zdB
jbTTnr191mfVnRekMIFy2rwXSoQ/iTbybaPtoShZ7prc6PaqLlC8jzb+5Rg4xhbhSudDgs4PVP/1
qgUqd4hD+2OEdrxpCfx4DFuDTAO74zFnIHEdz70FYa5STzX4EmzcTbOPCfw7iJqUJThuaJcqPR41
bfPPkaAJJLYucet5XoH1MOZH+C3uxmzzZNe5SX9u2rRDEl4nH5YzAc9qPTf1Rcc03S3T7AOXJMIN
aQThSeEoOgLvBNZRqwnuI+Q8VAZmv4ecoaNVXGfZu4Y7vyfBXfhWIphJxnnyRARx+tkgbXgg6ble
MWLPVtUUhuc2RLRYadN4KLHGbQzPwhkVBHeS669Cotr9S1bcisglFxFHj97UdIt4b8A0O7Sj69wG
LIn4BvMPSGk9pfmcwpqIgaJPJaJEJ03NY6MyexMKUV+NJrPmnhbKpiNj/TDnSGZApagHfN9qowNG
pxqJy3aWQ/qqc62+1ReIFYnswV3E20JauqxWqYiDnYNjlOmfCK9UKvPvubSDG68K5+MAAMnvq0oe
id1KzxhVJaFBufZTz5tfZok9hWBOfTSdxd2idxRHexHYexVDEnY5w7cckZwl49p+E2AneApIDlo3
1qLPSbI4zIgHY3oroqSG8gAMgLkiHZhyUfUd0lITh4fde7vOKYmcVq7eDzg67gKeQ/Y4goeSofVW
DfcTa0hbsgpWcgNjoTrCb+BXDWbsYGpe1baRPVkC1VyETP4G8YI4jHXPRinAHcIGTNbhXMKgKxdv
rYTzloZV49faG64YYxk3tlNnq6h1+mdabImfzrFetlMA3qzXYibOmHjDW7t05V6EVL+G6MoXdvoO
+ZpLvAN73yZq8MCXkwae5riPc4Fdra54r/BvSOSXUS/XhE4E5zI2wqs41dZdkCwEb8lFHdPMVmRb
G4x3DDmX95x7+jMcl9qv81IzgJdRjFgmmtkk7Z+eNXprewrQTWRg18hTgQLqhndTJTDqlQ7JBGFX
W/5ihPXRLBSGCYEJNgoX+BC8PCx/MmAAWg8fadszWiKxgZx6ZYYnq8WNOHFrtwRfF77poLk3ddbt
MqIcUBDxrKC31deAgdCntMQZFHbV3EyNI9/DzkKmZvZSfA6UimRhjU6+liMCyaJawvuiG3u/jLJw
W+TmsMdK2G7LGj1bH2TjpmNkVfBROKl6+P3uoIXJdRwgx6gcKqrAimfyIxYG7Vov0cnKsKfrKav3
Oq7rl2xaSM8a42pNDjg/u4ys7lSHY3ndUKr4Kk0gyY09JokSEcI6nRT+gCRKbh0do+rkkLFWtttc
lYrZaYdB4GzbvXnkRV92jaxTQBml96oSySsn+q6oEEEDMGKSaaArkLAQLryharqarKbP1/FEREXi
tiaEOkqZEqHL0Sij+GcyL3Hos5gjWa7LgkLS6IMR2YdVvQAkEY9lkY1XaHJ+zK0YPgBY9Wc+a/fW
xC2a5TS9N6CYbqZ5Mh4iXYtnqEyBvQavM28AUPSnCHyKX2i7PcrEnDejCuSuUFFxokhKr8e8zI5Z
7bEtjpbp26EXXtUeOBRwWOOOmuYolhmzDqr4daEjIIpJ9DGobjxkZNA9cpL2LrJHGW85DlzYYZx8
90VkZUzgouSqH4WLxdTpb1KmxAcEINHWNrEnzZVAbUDJztbp1WKV6TzcBFkgdlBLp/chDgApWYbZ
Hq2lDP2qbHHWVPN8Kl2QkcXCWXC1WI2i3mj1o5Obl9ZtnR96ZzKP4xwESA7RTTRFqDe5Tehd3Hkj
EIUmQyjUjusyab2tk4q3SlI/eg3NF7J+PSBmCRrKToGUk/qxzVJEbbTUdwVRZE/K6d0NP235LRFt
/2alXXqekwm2edo1vgBHco0TVe5qdHebxAQLUAI3XXe9wCFnpMonQ6v3K+0SgwFWcyvj1CG5loJu
qKxh34WNhazdQg28CgY4/ilpQeswqXMgpNl8Q8+l9yO7dvxiqh1kE97bAjsAIUVPwtjFe7K4GdFv
C7FO5mgtGziQCPTtoCeAEnmZmbjNpZhRG4ttE2gjOuTYEdWKVJLqOoLkwK8uyUvTuJ/SIY2Jg0+L
29hobBLv+2ldxASgLMQcbScjc38u3tD7BtkilPEBLGG3s+5s3sKn0U4RJ2Ir924Sgs78MqnRNFZd
4LcWxyCeUO4M3XL6XrXXb1M1SHKNBu5FmLVHDnMjom5vPob8zPw9QzGumxTeSyfJDaELVFz3pQ6e
QYiNH7bqzevUnIxTUw3BylV18i3BkLNml6nXWZUW9iq2plquGneOz20pvKeCxXUDkcXY5YtXraYx
ZAK86Oimc1MCl1Q4HrN+rn5OIDXXc09glCljB81jNG+6mWNWA07iUHaLvLfkkh7bxIAwEosZAJew
dbqqvCF9DDHEA7EmMmMzcWhB1roM4SlSQbofdWM8q2pBOKpxj+QCwAjrfLoUa7f35oeaB9rHveLs
hBtZ2EvyPsAKuSzzTasGGxlMUBsfmKXF1djL6FoDIkBq1JVPWEA1255a7hOgcxuS9ObbdMbDhLC0
8R6ymBVy5ZhW/qAYnD+AD0mfs3Gov/dO1aMLaFpf4dGGckBNFAqdbtPakLcc0TQDdnjUYZ5aj7WY
xI5eULvrs0sCYclzR59Z9VhN8vK+vmiV5yoxbxMJVSFlUT4C5aDHWbNg4Ul1P4IuGV7tnBopn2Pz
qrNT8doRzrgicFBsRlqZn7ExExgk3OHDTTzYiKihH/O0xf0iWfjLEvJlqSLzrjOQgmn0do3LciCA
Tmtc4dt+9uD0eW5+35PR9Z2MxOm6FxdoVtCam2kYWO+nGKhg17k3KpblGfze8N4jCbuiNuHlR46B
XMTJb8JlKF5CzjyAxE1xtKgv9yQyzfcgqy+ycww7SKOj4xxk0U8xq/HTcXMLEBjEMZ16L0PsNBul
AlDKpoESRo1Vfz8S+gcIq77MB4v8rXC8gmUwzPWu9C6Be9ICYbCSlce5hY1gOshcttiEAupD18AW
PxL73oNVo30Mmqo+9os9bfA3We9qRlPY0Pl9bBDu+SMxeT4bPEc4M4UTIW12dGw3PuXoJVQ0IsvI
zQn8KoblALcB+rnRK7jneAPI6yp9u1rUbiw6VhSUVD7ch3Zl21BHzIYgEPKZDIyFXAPwZHnsynHc
0RtR18KlmifEEiuldOtzE0q4lEsxO1hocBSeq8BqHkTbuvxqrPFTRaZrWYrcT6xUbzVHuacst6wd
x05x0ziexcnpAoTnjT+BHEBVCxsR0U57CdNsPKQ/WeaELwAmWDETCe5yoj7OVotK4LeJqR7eGSDg
+mlIreFJop0BqQriVJgcRBA4d17t9jdOTSJIFMK7aGFecgRsBYRX13gyF3c4WrNoCQQUcNLAcc63
cAebW/xC1lObhUjG7ELxuaJS+h29WT92wsVf6M2vA7PDjID4LLzKY13c84THbz39rpfOKsIbWO+c
OcruW8/8Y09nsjkHGLjvFC63J9xW7o1E6fCZlGPxWFjqnVhH7Rtmpq+gyE2bpBqcm6Ruh1UEuPrB
ro3wIMGFbJvRjnZ2j9etQj62IkQxhTcy4fM0MkRGlmqpc2ptXKVp1BprtlTrG0RNBO9iznYkUIJN
abk1CFrdo54mwy9BMPrUTJD/BygzTE4RjqZlvdWR59xYSChpMiBzxomFr5Sa5d3sOTonrcrvB4D7
K+khXurmiGhYSkO/KywkTGWof0rFv3MXRx8Iy4z2NesbDZt03EGhq13e76Tet0UACg5mfsC9xOeb
xG0IhBxVYjGa4j2kd0wPCCglj26dyVMfaZaGsB1c9EkMXuMx8qZNg9XiNegD0Hy9KU8FNlYcmW1F
+J5qbymo3AMWtBhZKqr7AGZ+tcrLvkJkWHangEbWAb+jfCgDVz27dZrvkrKJfMoGEjJrKTaiMovv
VBgxjiZzWEtIjZvWMbrN4sj5pkjpAZmFEe69i+mlrjEGRYbrnKu4sp7xHNhkx3HhEXndthVNsxk9
B5lk4EV7uATyZOaADsHkLf6Q6+/urG3fBle41ZxcUaUm+lN1bffdQkJHL8ezXiRs+I3uVeNXhPgc
PN3TutIV/ti8Hml7RNmKdJpkTwZOsDYjjt7d3F8tFxog3uJnQHHLSbLTyx1oe9pt2MzXOdK0Y9sY
1tljCUp85U72N9H0nZ+ZS7aziOujRwjpqBTZtMYRTRF8ofL1cNkO9AnI/8zYiznH5m8CpeWmrziA
A4NyTxpI4007S5R+3Pzqqmomtaks70IBrX7WdZb8wGyW39TehYI5aec81+zAmTKjXacS6zvMrfgq
gxr16oyZumJAgTYQ7aHfAYT0Y1N2uxR34kcMhcUHQplejWFO8h/KE85vDojctIMV4AQKNfqMW6WB
i2kLFN+Gc/EFFO4no4r6FEqqtImf95hg4r+m1Ua95Y7hG22AYa1bgzoHom0I5o7lcUAGuotNjw1A
p9UpFHXMgSV/N2cYnKsZIBqZWrOx7oxS33RT3F63oYufzgtmRg8aecwaIGJJ/GpoQTHNnOtJJflp
zDHKTT0HtswkS9fLcrop/Zz7tSQicwps51xD5d3g8In2Rhybp3GpyVujwUusAMp4GUDUSuzW9Ctz
9nyjdvTedmNry9ao103CNGLS0tw0nO5wq4f9I5BWaxNTtmQQycZyV/bpQMxEae355Ziae5UFCCI2
N1hnRQJnbGYlzaIgTlaAv/SemXF5LmQlNjntw/u6jLz7maY1+liMfgaSTd8ZpnEfzkW9TbFAbUoq
97eAefYjUR6mP2OPwKpsWO6TlRoVru2l/6wT7mA4Zh3jR6IEga4R5Te4mg512yRP4tKoK7IqP8BK
xT9qsq35EUi/606oJ+XW+pB5qUdlkcW30xw7EWcIdI+r0sqsvRQJ20zXBeauYEAZcaws8m94t6As
kBrJ+yPFAV05ycGSEUGWFzH9OhuXE+XK49jkA08aEFY/I0HLh42RXXvuND6n9iS3SV6YJ5z89pZ6
8DV3Qo4PlnhxSgnSWyPrpzsuNk7dDIiAvQ4rvIsMMeg4SYJLrNfArCkCQgSjfTj0b1Mszesx4QRK
2U/xH8WcXns3PCV6dg/OBQdmLsQzLraKlq2LQfzD9mq8IPFcHkJIrLzSoQLLm0R+lgQLr2bU02Zd
DLZ9TviJ1VxyJC33Y9LhxHkB7qs5Yj90w/wSHQzd87IRzgfaF9krTczszHfKHiK377cDKxgprJn6
yYgEhmOU5tmG4WezX7BYvGYmvlNAeKkf43bhXAsGGUOrCwAo7rGJjrJT9wW1N3rMfPrelMFezHz2
ThrjNpqWamNMib3phtrZ4Y6u9iIh1ZHGZLTG7Dhcd/UUfNqsrwDcjfa+qJiKDKrwODYJd434PCCX
ZVn8OHKLawZDxkbQ+jkEE9WZCWLoya7FexnmGAUWVdy2bqYfDWOurrF40Wt2jeKWoSvYRsjk+Bii
3OQE3i4+fwFTotShnbaeS6hkKMT5dEu3aCj7eb8rhzrgnDYb+HfjqrwFLmoelNDWrZjs/thnpneV
DKbe9940nbPKwc1e2LyluZQ/YczPDxx9putOqu5NNyZ1Dn664i6RQ7ebnVQDSqFNrhZzeIpinMop
rbeDE4zxgdV3vnWyVNAMcbW5IwbhJ+6W6Q7lEot4OLWe3wUAVRp0ecWMjLFJUo3/PHhYKlvtYEgb
zxNtlU+01daL0Xclzr0y3EuvbRvQYhyJmYYD46PM9tZ4gaK3AijvhvZ08jr1SX1AZkg7dLKnO4S9
5Uuq4vwzoD991cRdu9YNFYNlBNMO5w06dNNor+1Bgufm425hCRbGKrfCbtPF6Ni7BvNjZWbXQLTr
TSds7IBqKDTzQ2YPSPfTu6Q1SeP04EqDoTBUxvtYQ0LL6pBZkWmcktzYZ44ZXUH00FtUBtl2diK5
16Gtr0dtqP2YleOa7Yz0DmAVFeHJjK3v2fFpQ3bZJ+Ko4ioJAgmdL7fI7MH6zpEj3WaZMiBNGuUt
TwWTuEbnzyUOxGtJXM6bU9Cgn2uRXI99tU20HcNZnewz/5PeinzCGh9ng/wGgvQjS8Z+61rFsFto
6xOtZuhjy8Ir1m1lvdOT/5lUTr0evXuBIp+iiPbI7TLOcPYZB12HLXKAtGf6k0Rm+pb2U36YdGec
At54zFh6PpH9VG7L5mIxmmS8KztdnzmVkElbkIGD0VZzVxQYOxeXKW3foGXeiLON4f84UProCjPX
bBibMpjzp8mq3PvI5TCZcjz8TglB9GwZN/DCrfKQg8V/jUPMcqsEwsELoq9qB6ktxgduX9ys4xi/
RzkDIlTlUMygg1gbezIY4fb5jLkwte6Y9TkvJnE2N2GY26eBd2kfd+xZHQPxt4hM8n3fq/ER/b2N
fMQxH8SYhN+AI8lDm9vAHYvAtHZqqeP3jNLuXlt0Vugb9PKuKyAVgvQ2QToKeUcOrtzD4oxvR6fp
nu06lo/zIsfHfi6S76kSY7i1nEpuybos3jj2TrdjESRXC+yAYxhMjD8pV28gV1ZrU0riBYWT7uDP
sL0Hebqc0jCpRmhDQwclf+Jno7ejq03TuQGPhDvuLMJrVqFlw2s0kLZSk2XTx6g6/U7tLHZdHLt3
QZ9ifuy8dm9XY/gKwjzbRpJ2Bu5f8SPg8X9WgPbXnTePtOWWjlFUzSYJhNx8jaq6ORZJ2X2HxOlc
86C1+zqrvDurxJBTRuH4Mlu9ADtYk9MNC4ek3Cq/aZNgRmLUqXPvXcKDK0ZqDE/CvXZ6tuylVtmP
sMFYwcNVrpcmzdhZGsNuEcCUkEbTVJ+9zKJXbSXNk4oTsCpdnn836ay9O5TYYFQskx5MMoHBgxqS
3XdSJyd+n+xhhqR5KktJ8EGhCyh3QwYdmv28oTGJLRCovLqLEqc7mBjlaD8RS4tqJauzz1p6KQ1I
5Ra7GJIFE/u4IllpIgXBB0Qc72bQAvlKtCHD6VEC7NByvpvBLx5zeiWvQTn0OzeyJ7aURDxwoKhu
gsYr9hnBzHiDYk0MbD7nyD9nFs+phqhXue6Y7WwUfPySQfKz9rqZHY7IyybLAyZhg6PxCBNZvJpY
72/zJqh8z2bany0shlENkGMbTwGIT8rBuzGWkjm6Wnzp8Vj0Ca5BOyaofOgtiwFoRIZAN+Ng0wMu
DVrj6b2WuISJ5yh9q8e6t6rshpK1aVngMFciMICigUJkhNZVY8gYqDBKaXT3WZnEh9aKXoA843U2
pLEzarHcixAXdhYBB/GiYPKBs4PhhAq7R5cS3YawFH2LqSNHAV66m5LfaBNxTLkdwkWelZGrMyVI
8GEsiG/cRHh03zxmU9qrt72H8HMWzjd9YVCxT4u3IW3Bd7WQ/NYTjbhTbzUcuWZz1sGeNzTemBxR
rxV6K1/PEAVqIs/sFSLScB0tfffhKISA2LY84qZa3QFIhvvC0DiYpg9dgtoBN+Fgh1lqnPnlmNSn
LmiJsAeXfSi0Q+94uEEbc2u1jKUZILtPw+Ti1Ex67S+JMF+imf44OKco2MuO9A48Z/h/uSk+7SNo
GWkEUCMf9JWtMsDYkeOuW2uCATSYwXMy66ug6i55UKn1hALCPHTuYO1IRBs/GAeba9IHgQklRFTw
/efo+8jk6kB/HBxsqIs7Lye5Osvs6LmOmKIQvs0wW4WuyXkEFM8PrYFjzCYs+xVsCv1ND0N0N4TD
eLDAMh6IOqh8uDobON3emYNyczDsKNhajVN/Mla0d1YxAtUsaD6C+grARhpzhMFIJYAdcQSW4Exe
aBInHEca91tve9kZE9gB3yT+eg4D/SFNS/VEP6OjfZq5O1pnyl843uzmAI1iydBmGzN2pFYb6sfa
m/SjaUXGsSbmgajMiHAid5HXFBfiJYjr+dSjdGRMCO1iVVWvyxAY74M0ihQyPsMZ3wVxznKKREir
hWQwp6mrHZVa9WjlDoi4wokAZLYZ/emKkvOl4ms8iN4ptnJKjH3Ve+5bWynnzg20uofWVuxju0Ub
sXRNF3ErEr1rAOLsK9W70OHKT1PJt1CxokBF8fTVFIK5pmO44N0sCr3B2zHcw5WzM6JP5vAqkl71
htlz/qGbtCRdohy3nFTNHcoaN+bhML1TZ3nWISvL1yYmTqVn43ynenlv2GQ2Xm+JnV2VnxOddr+I
gPlV0QN9IuGbEJA7NV2lFYIpOrRw79UM+C8tPtwufq1gdw36Cc7WwDLQNupUAYZ+p2NqXtsV83EE
MRwcvnU51vWunfpbVsV2o4Y+OnrRDJJC8prrCgZLw6FqTX5R9mKwVVPs02t6cIiS2uAdIJ+syGLq
KUz767Qvq00CpvuUMGnZLa2T33Ic2KmCYAQpq2krVMhrqExjvOmn2BhJDEGY2QV2e+84TXFk4+WV
V91Sz+CRghYYiAiIcxqI/dvlvUp28F1imCv0QFeKSulgRgW6s87z9oPrMjfp4vmuoTOxcVwo9m4d
PUFF1N8YPTUnRPWlAKpXRC8GAiiGTWymREc18sbWYf4zR1l7jZ+2jX3Zpc264IGBXMb84VibY/zC
wohKse/sW6ZJ472TtcM1hCGouFbL6QxydnCIpob5QoBiA1wyXZGOlI1DrUb9kNktrslEzreZZTCm
CGtQTaTP3RUAnuo68Qs3MK7MMBmx9jv1Te6iHglq19pFQ/1CypO7rkARgXhKsb8nkarorjXpEf0I
SCMGIRwD/zdpZ7Yct7Fs7Rf6EYF5uO2BIqmGLYqSZekGQQ3GPM94+vMVz9lWdxF/I8jtsMMXjGAy
qwpZWZkr14IYWSjqdZ88BVktCFLRIHAci5n8xrXubATSFDr7TffdVlsqH0HdUhPXaWpZSVCgYYcU
yS4zign2tsE16Ql0Ga33rNj9PwA0BQKMNQepntidNh/+ssLwe2uH6kMfjQokZVBFMqa1pfS+BnZE
DQqGK91yVEuGpHb0yZQlXapTbfdHAzoGHc6goURkE1qm67jKNfQmo0RipAhguisPd6AJgRCba4He
tIz3TZn/Q877WoVjhgU0wwXLD/DdpVQsDVtwgU900fQG7qyExxPwjWHaGLJ4iRT26DCLeTjX1Jgh
kZHCqQYuRlObEyqWR3qNCaig5M7UgPldX6+XW8NMqAbpjaMa4Gs9aWapmYKMamDSnHqAAMbzG4ye
nUUVrx82TL3cmktTEgS1gY6roYbTnCAN3Y+VQYXgcN0ZwTcroVwvTUgDCVNvKmUWOsjaPkJghFhp
9RXG/4GhDpKgv7x/BHBV2XBrawWF22cAZeQvENRu0uaU0NhLg6M2AMcp9RuUWa97t2VIAiYr3qCY
yWDXdNwfRT+GN/RhhDVonH9cN6Rt7ZT4S85cGsM4MaC8bE7KIySyp/aP6gZgwg9kPT82fxT7+GBs
AOM18clcwpPFxgHx5hAaQJ6kRSTZdEvAaSyi/bOl6WgX/b7mFKZ2sFOHe6jbmGe6AzC2sXlr3xkc
YYQED6bfF7NgKIQYDhKhnEnX/rzoHq1n4E+2cX99RVcXlGlk51lRHjcvFzRSLCVbCr6y2g7vC82g
2RUd3mICyJ/K7K35Ao2vQsVr09FpTgHYxagCwVZqf1w38Tym9GKXDM1iSs/DyjPI/Oxc2M6QKyhY
tSclNN/XJopZE5Q91Mc8UTpZdOcuYYYe3PsfTkTHComkdGO/Vr+B33+BLi1kCGlGPdge+9XEexP4
He/WCa2BlubjdWdXt8wwkcCCyphHgfQNLH2IXEPbNaewhmSn+MsZN0L8lgExJ3S2mFkcOUphF7gS
wQdlpE+U2DY27OWoEV/VmQ/SZEs01sPSBfhgECYs55thf4rJBGL9u1NvTLith94zW9KNVUEfbw8R
R7wzx32fUyM23fxPE3b4vaIngHSsW4pD6K9q002stKgC6MYtyc//jeX/f8f51ny2TdMzTDHnbcuX
czlD3qCkY3uqvO+oUB2j+ovtfYYWCTnUjUnsVVMOA+p80EQtRzoiZQa9A4X4FpdBTled8jkNe0Ry
+n/ANt2bebFhb+3w22f2pBNj8oJu0ilpT8XyhefSLq+/VvaHqn9LMIa737YMsOrQMErHRqkyBR3o
tEU+jGY9Ew1woBgxBA1AsTqzG/ZehdisnnpHdEP/RFhpI5StBeVz+9JRgjM8ZE4DP8e4PvV68iUO
52NE2+UNn/iZHUMKJjQyo4WMqj15poWEGsnBooBYen0cgb3AIiizlI4lHZIsaXKKHm53guHjfdZG
H2bQQtdNrJ0LslGPYWZDZItSYhCOHeN/Vi8mvngxOyGkJz8nQCpF/urRKE9jbIKjTm7qAUq6DFkD
xOIoILJgU/LZVuz9CAvidVfWguK5Bf3Sgp71uhKNWBjY8na4o1q7cbi2LEgpYtWHQdLCkHZKEN2h
NQgvc7lsbfr6jvxeKPFHnMV2TWsjBmOHFmJka2fZf85BCbrv84IU+/X1WgtBjuHwqKI5ZFqCcOPc
ELAk6o4K9C9BcIod7y7K/EmHLFXMmQz6hrFVr2ilitvQ0JhjvjQ2BlrRw9NZn4oRAqrug4cUyph+
ZZzoulPi+5bTDJ4+/9qRDkEVlk1cWXFzAtG7b5xv+fCltL6k3sfJBDzu/l172atHGT3N1aG6IEVj
tN2TIo6n6XmcxqSfhfdUGDSekp/XXVpbut8GuC4ul86ZCs6d5dYnXe8ZkgFJi/742FTvLPef65bW
gqdr8EhHhNngWEiuTLRvXbXnHgYRXiTfsm6iiL517DaMyHQDU8XjAF0nLnvtoAiWPCGm+eW6I6tL
9tsRUzptCP/15LPkR02kfAgMJEEBvHpO+Dnt7Q/XTa3FBI93PEypJhQUhmSKajCzdKVSnZIp9xH9
vU+1eGNUfu1DPTchneks1Lw+qVRepgyrQKd1W6if7dC4bXLQn8XNdX/Wlo7ZMUsVRRDdk6MC7CQV
rR+N06Z9bZ0EGORPEAI3brH16Fg1hAXD8zxLZAyXx9od9CFeWiICEWhBYHHIHsyFEia0VNc9Wjlw
hsoAq2ZCBoQtKSWhAzdNBu8JyhRMg3woqh+T9vd1Ey8OgaFDSEP/njta8PcIX89idu3UXbYgQua3
QjVyuNO7rcvtxWphwfLgRoLMQHVevAKDmkaIG46VbwvqXqYbKyX7FoXhLTwnGw/OF+uFKZFucAaE
XI48NY8eekZPOah8Bppu6nz+0o+ooWomffnrq/biXEPfA84RkiDbdV2sXq5aXjI84ALSOWlwtlnJ
Uwafio0mhj6BGn01c8uzMciCNIIbXD7SR9S5E+DsvIbPHx2riCefEI9WN4alV5bOMgxX5QXB8r0o
vcWw1apRM3pUSeEppZqq9enx9eQMwhV6OJjRSQ3lt4PHHdCqbRr6UQsmNJ0fhsDaCDmrjqDgbGtA
+1AdlTIdPQRB2yhWcLLRjYkoMGe0Vtvx1+sPAMVWFxTsMx2MdACgLdZBkdjBCVpFmJcRgFc+do5Q
Bv3mNObGaVv5gkRl919jwuWzb1QtmnCYoYd7NlZDOAljepLce92n605pa2tnWSQCZCGW6sp1Bq/T
Bhr9BYaYVkXG4an9wzwGH6JD8YVpgnDffNR87de4kV+vWnUgO/EcVaXKLJ1vPWu6Co7JzC+pOfTj
o65+rKeN4t66DTStNOicNDS7LpfQ1CoNlVQn9RUmGufqyaR7k6rfr6/f6j4J4az/MyI5Ys4eDQij
zfweUL/ZfbdgpjWMT1G6cXGvRB8b9mcN8g7Kdy9eqsSdBkRbV/hz9X6Y/vLQzWqdd164N1HUuO7S
qilY7ZhlpvzlyhX5IYEbv1f7hgEtMeFZHlXXbxb7oGfWDgjNG4xxV3CBU2njrrjcpNkF+7iMZul7
ESRf+R4OJMYnmVmDZuPmuqmV80DwhtuLyQvxSJVu1mF24iREEcunMVYC0wf3vUPe8XjdysqBIL2i
jsbNSmZiSA5FhVrVYD0aQHlwcgbBe8DRrpm/q9G9uG5p1Z8zS1L+q4P4nfoSfyB+36WM7zFZlIMO
/a+syAlwmNd5PNtG5TtMti7WU8FLZa43LvGNRTOlr4jZiqlRZwskY6m+j5ufUDHPo3JkAGZjdzbW
zDQujxtgZ9gdUq3ytYkyrvut1WwEffPd9TVb+4J0lUoI7TOdHEs6A6FD+xSO29wPUFzS4F2Fa9h8
3yv9OzCsICDgld+wuLaAQC6o32qEchLHS7+mapyg4h8K39F/1jOSFKhoMN3lLh+ve7aSOnLieD6S
bfPukj/XNgxHEzRA6dNMd4HqtdmJzzXYKP+t7ZJgzyQiaJAVyXfSDKJjrjrmZbs5fdchGNJ22j6u
sjcEBPj+iAVw+2h0OC8XrYNYfBqgkPDLDjko9IAhDaeRfVw0e2PZ1h36bUnaHgtBo3Ra6tKfxKZ0
n5iMspQNG+J3XNQSDBAb//GG0yc9vBX0XoPOW0p//CtuEQk/5O/M6Igaw/vA2Thtq+5YNFO5wDnk
QpLzPDkZFobK6l6t/J43K4IhhmLtBkRlr5+1LStSvuWo45RT9eaZQg5cg5RomeAIXv3eEssmKtvc
qgi8OVKWkFZWRROY0NPW/6TJ+2F86tFLvO7J6ldzZkO/XC/mfJD19bhR60bf96X6YLTzu//OhLQl
TulQGhVuKL23U4x3sfnruoG1CIMoqSYI6lh1oZp6vucR+EstqebSt2lCRfDDQ4FwY0BuEed31y2t
7Tv9SShZoeo2TbmOHC1hnKlxzaQtQ9gHl7G/uw7RsWOaICv5BlM6CahFXxTqLem7dFEyzxOvLH1z
HP4uivqvQGUuY2lfn+3C6PYfM3ybl2unLcWkeU1T+XCuaTHyl/NDB7b8Db5AGqJaggNPNaQNUmyr
zSK7KeCB/45S0CEYUQYKPr7BCMeAf1kvvv9LTybouR2vVRhPMB/Ksdk55dOkvmW1zmxIYbmu0Wdn
TrT0+1DbD4a6y3tUIOKNjuHqKTuzIm+9lsJPZTE5pYA4EvdlWz5sPuNXP5rfRuSLLAigGYDnCeKH
mMG4drjNautOMPkbcWltBJktW1Igo+42mkDwS39hOvQmTvTPDX1XMUG03DSWtlXi2Vg/XYppHkLy
nV1OfDruI+q78LzUDBtuZVLrTpmoK0OlTd9R/PzsGYxuSdAOyC750eieDC19bzBNA06ivAFYtRF3
1rI2LIF44nkFnko6d1YSq9kcaKWfWOmdhSt1ax0iyFqm8D5wP13/kMTXKN/WVKtoI6sq6ofPTeYz
x7q2ZPTV6XnPFbN3Q4PGOIxxkm/cCqsunVmRbgXdm+nJwQznC6W5fqa7OYx7s6FTMyOCmWxB0lbP
BNMmuqjIUiGTzgQyJkvaVkbhk4J2XNpu/6GLN1wS3+XLhfttQ3JJTdt00B1cGkGQN0cz/556P9sR
RT/vQ+88WPYbclEI2f/1SQqreu7pma4ioSmWkLKfeDHU5cMbTgM5iOqCzFFBwl0e86g1o2HMCXlN
vjx0nvoBOuc3hAcbXnDGlJ6xdpKJMuwmIM1J7Q/w81kGqEQ9PngqYxLeWxI3CJpV2Jl5ArNyl97U
qm5UParafj8uuzCDk0I50WfYcGjtC7Kh0lYd0wD1KSONZhg5SFOEkFWXfIUH8K7Qw+P1bVk7z7zi
gcUQEwg/kiPduCAhnzW1P2aP5LyHghopYhdvcIQ2I1V/7lUDpvPL5UINzIzV2CPGZfajm4FXtaxl
o0K6tlj8/RoFJIv8Q1YEoKytdFGLDc+sHxTLEL2fjWt7JVRTy3MI0s4afW2mQTLhKJgYO2PXFvfp
oO7U5qtSP13flFU7Ot15FSJeC+qFy+XKIZNE9dCufdIq1ECLfc/NUzIvY3CJXze1Ej4ptf02Je1M
r2floIx64xs6YnXan3r3J6wQR2gNkmmjArJy1BzyNt661A2Qh5DSkWFEej22h9p3gw+GRfVaf0wt
byNFXImd6BAwuANPO2Rwpvgjzi6dxhiDJOuNxo8M79Oc1788E2Ezvf47GjQTbK823jhwAxxquFmv
r+Tapmm2LjaMETFOyKVlRICiqGYUw2fcKYSIYZ6/jMuphHr0up2Vcw6MDUUKyFBQXHjGe555aEbB
DF0N1bcwrP/u0vCeucXDdRMrO0XXme/U5eq2qSReuuIMRdLznqtFClykAG3/6MzX56aQy7BLtg5L
Mw/USxMQcIWMjWOCIvlOaAe3yr3GjMgbHKHub9qaTTJvSzepG0VDgmBT6Q8ZLA6Iy3zxeo8ZyDbc
uN3WVsxk2oToo9FpkMGU7qw1larYjV8E9deiRSK219H6BfW/EeU2DMkXj54ZYSQY//zJ+Y7Q4n7m
f4W9ccS2jEjxp2U804FlpPWd+FvvnYz0H6XdgBiuxB33bMHk3JqvlIlBxW2Y72BULUEX6V2mNvWx
ahGmhOui/5K15qvpx7lFTWSURdfJg19OSn/N1OyrvFGcE2hkH1TKreZsSZOsfZ1nJjzpPvUY7rMn
KPLI5mlp6p3pMrCCUPjrz/W5FWmDEC9NYZSxcr8hVYuQgx2d73aw8VhYPQWaqFCQUgGkEK6eBRoo
ylJdgUHYZ9B7r2YossGx6WxcCqvnAIprbgWUFOjUXhrJMmAvaV00fjY8zsZ8AzEkNMt+Dpl+X41v
WbYzY9KyDQYCpPPYEdcYKgtU67kuXmkbWcLqETizIkXPKXOGeg7r2p/d9MEqbB/t7Y0AvXLXwDH9
e9WkrYnVXHPzlEQkcZ8M8zOyW6QGt07x9IZjZgDh566hwSijdvTOYKKPoWWG8h/D6BPMKRBEbFUO
V32hoCPqkwA15D4p2qmKPcJo7MOJgky6ZzCxzEQolCnNQ+miHXndpy1z0pUAn/Ogm13VirbsfhxV
Zo65fMzPnv543dDq52PTrYdrijawrLbjlHbguUla+cGsMrL/WBsfIA3d8GbNCC9rhLgEuIo7+/Lz
qZt4zE2bpOP56caTh7fbXt36SFet4AavKjGHJac2Mznd3DVj49vJ/QQSEQb3XRL88/r1snkgAG5w
4JB9nlc4CzeGnZcANIbGT2t4k6F0gSXQLNAEMG+uG1oLOeeGpO9Ticw0jqqp8Q+q+gAXkNE9DdEb
Nv/chrQvumkqSeGxYlr5Ta0+02aG8nIrE1w7yjbdN4eXKJ1zVXKE0QwTYgmxYhlkyM1TCD2LNd9P
m8+3tf0/NyR5k01KUI0NhkpP3dnoIVOLMDbxIFtWhLtnB8CdKq5Om31hzYbip+s9tPVbtuVsxcTR
ODPR2bpiDiHbosIim3MBTNl7a/z0hvN1ZkR657S1jp4nNEfwZn6CBfNYF4w8LQdQR5X6htYOT4F/
j8DzKNaZQ6nXMfAX4VCe/iPqeVkJTfnDdX82jpn8YaYMpThuxr5QGkJWc5fHH5fqo6X8uG5GJF9S
1UuA6ajt0w+1KUxf7o02dvZsI0blD4ha+IFbQjKre0B2lCjkBdxAPV0lTXeYOq++vW565eRdmJZO
XtpmcwZfUCsQGrVe7AIoIWzv9cuI9glTGFQngIpZ0p1tJaEy8RZpfSP83A8fq7LZ0SPl39f7cm5G
Wsal5r4eLa/1LX3aQfUBA7C1d96AaeHO4b6meICWjy5FhNSdA6eczdyHVA8R4nzX1BA+oyBs5d+t
zSLFy0e9CUSd0jjIFhgfZFziDCyoDRXDPkHzNiPRcQcVat0dzRvqfNNwvL6AL68HjPGMAwTJXfRC
oqo1U7VSKtNmivA9nKn7EbqqxHxQITRQFO3Vu3VpTDp53ZCgYJFDB5BDCmxlyyFjztXStl4l6z5R
uGLHYHKRh4C8Xp8zh4zk1C3FMe2/xRA4Bgba5dOHaOs7fvkxUeETU4uU/IUIoPTIKtUS1uO+c0+M
f0BmVmgnxYuhSTf7m+sb9TIuwThEYiViBiNbchPVLIYY1tHEO0HLsFOXGA3396FmHjcRIWseUVJ2
+I9yL4p8l5GJGD7qRZh7pyK09ovtxocMrvQ5rrbgTiIEXIZAPDozJF3oM1T4mZvM7kl3IBPoPr0B
qIoB8b1SntJ1sLeXnthWmWg59NSncMwZ+IFZw2penZGaAnVt8WyExgro9aWJUVdUs2wXjhqUHuHS
3YRJ+MOds8+v33xQ18iUqdR2yH4vzTj6XFspJMynyIzuyvG7C09ymljvwmbjgbq2+eeGpM3PvU7t
xmK2T0b2dYrDfTF8LvWNq2/LhrTv6uIZjeeNhBzlj774zCM7t9/ixjMCFsABw4CSCXoVipUHscuQ
h72PYOxHo/W4+Zpf+yQBWwMeRzeXbZFSnwBJ8nkKIr79yNyRxrnKD/FWQOto45RtGJIhe1RYimiu
Uve0QHGnFDsTBtP5yc02qm2rZjTCmcmUD/9Ihzms876aSszYVfYBnapdMEen2f029m/YHmT3gDYg
vAj+VZyQszyuDUKkOHNOWYRIZg+zZ3NyUch5/TdzbkTypkWbo6oyLhsoWXeQfcLi/AAgla7px+uG
1s4zb0WNSUmN3pgleQPDfgsbaiHCzOdR+SvT703l03UTqztzZkLyxVXabopC02EE51s2/3C5AgTI
MfN+vsUOgEMx7eFS2b3cGIKxaVJowxUV1tDy22h9MJtwX3lbdYmX6S8itgKk/n+GpA+0CRtHC+LS
FSD1rj3O5dHxjrBqOfdBdbzu0+r2CIFe6PIp7MjZgB7nNihRYkGg0sDWv+UU9tKtweNVI3ijQ1/A
lIx81VitNQYGIlynolOPS5e8g4vqmA4b2yMuLPnGpP8KWgtoE6rD0qrpFIqKDjHrU1g8Emycut/4
ZtYNeARMWMERlpQimj2NlMBsxTu5rjq+H9z5Y5eU+qvfH2ipU8URI2sMabtSNu0VzWzDD+eexEMe
Hm7R6M9fj9C6NCI8PQsxdj/10C1hRI8f4hbeOR6j2+PLa9t+7or4+ZkVY+iUodI5W6hiDv29Sn5h
xsfXn19aLMDPuWnQfZY2fdEjiMWo7iO3eD9HTJGaDy2Ldt3IWsoM2tiDTUcHvWJLy9XqoVHlUFqd
praGabu908Yfg24d5+jb2xwiMpNiCjFZ+dp0ULXoYqqFp8m5o60cdJ9yFNSv+7O6Mb9tyDdmPLco
58WLdzLTHGRufxgHiA7fEC55oTF66zyDwuVRNbMaELdbHKQQzfeDVhxhsILe/4Fazqu94W0G9lxE
FvTmpfDfM78UD0iW/m+iwYXMS5DZoetGVkLyhRGpWuSJrN/oOQLebH/pUnefzOpfbTO2MJnO6JAp
9Se3efX4Khq/BDTSdF68pFFSYouY3lyZZuFx7irkijL1wVD0rcO9cnuKGTJ6CMQc6oeSZ7Y1zaMb
6N6pHccbXrYHr4x3dWUdKlTnri/iyrm7MCU9B62yctCGYxETUsIZEPrc3+dbwxWrRui+Mt1FtwqE
0WXUyUtkETM7hmta/6eEc5PEpnp9WY+NObMh/oazyEaLF16asvNOCmpUtv5toZRTJD/FC8pAOPMN
q3ZmTDrfJVIbCGBF3onByE9GF955iXNqmcS7bkasi3R94hMsJAAWDEpgkhkYFQdFq0zv+T3IpbM5
e7d60BwQzqANQSzI9/PoJa6R8FI89dPBNA/OfDSDvbXV11u1ApyRQVxSDUDul1uTQIFqKdHsntz0
l5mnMEBae5E+T0vyln1xxTy+I6Y35E5I0yhegNyFd0rruLi3iNz3SVKlaENo4QYq7yWNlogEIgLg
kY28l/SRpkU78tBuvdM3qEHDd31/u/yRFEfPPNyG0c31g7By213Ykr7SxsFVblwCQnGPEkeDLlSx
myYI1jZSndWt8ngacuSYZpbvbnQzZ7tj/Pg0TB1U2tO+oy1SGfcl/JvXXVqLCQQEakOCC+IFHswQ
ylK9FQenPrszlbt5ed9tjeavm6BlqYuaNRQXl+eugVInUfop8/UMBu96mKqbMjc0lOKSbsMb8avk
L1WzfpuSjngIL3A9VYpymuPsD8NqPsV5e+wQ7tCj+GYxxWRrWP28voIvKcI4gdCd6i7XLPes3Jqd
rNxLoIkPfdtB8KJDjybNkurGAt/vTFW9i9UILtb5po3qR2PyGBL3tspJawfz/E8wLpc4N6GWpa7M
ALfC9xzC/Df8jCHAStx5b74hD8dfBpI5ncQq+e61KsR4TAbGfZJXXYV0NX+awnRjJ9e+AFr3DGS5
ohj3AganzLmdNFFwypJi55jZTmXMrOq/RcjgXN+/teMJwY/DUBZZMjMtl2sHdXrs9VGsnJzgbqgf
aTVszgavmnApwTm885iu1i9NRAWhP69MJt+BcXVKv3NR1qmiNySvIGABDTPFBgWCjO20R31OdDVL
fU+bdugf7gbDV9sNSNraZQhACNQleThNGvHzswtehYI9jhI3eM74Tdqbqn33+g0xTEaOBdj/JUTQ
GtKqHnoG0SHqvW3Nj22cHINgK+Na9UMMAWOH8CdvOyqgi2pUWnAKwn9E9c3stnDJa0eYMRyGpy0I
Cl9U3hG/FPpWeeiX85OqP6I4SlcOvYytGsKqHSIrvhD6MHW5I62jD0Y9B4kfW7A7Jc7+GXHfPDrj
G54TkMACduKJD2mMlHRHrcbXOlahTzlhRzlJb+7dLa6qNWfYD9AToB2ZmpYiWQr2RQkrg69xgb0j
RqgiS1LjgFrOg5HX9vH6UVuLmzyMDOpvDMtCxHm5dHa8xH2lZaGvJR/7G8Rp0+ag3G3SUqw6pXMz
0BmhVSbfgPpk1TqKkblvMh8Z9Q8IVOwojsIXcd0dcb3J15/olFGDFRUrmVK0LEJk5kYCQGeWzW2o
A3ZK8rtYqHohcd3Y7pdUDYebLik28pW1AEdhziYqAFel5nC5jig2xYFFxcwXNdM4+dF1iB9TOr3u
3tone25FCj1dby1zDBGx7+ptCL32gozeULyaC8XkHyg3DIA8QJLEXp7Ft2GG78ubjNB33KfY+zvx
vubmFiRldbmI0oJswyMhEj8/s+EMbjDAnZ/5yqQdDOd+MPrtfpy2lgxxqfHe4zMiNkiZMRJs0Gsv
RnAq5mKPJBxKUta+Luc/bZH88/5Dq/J2BgbjhcU7HTXjxajQ9xw/1UxxKfnyaCNoGjfTEZWpjdt9
dQGoSAqyDMZhZUDWaDkKqoNp6puTP47Vrp5+mfan66dl9aM7syGdFscs3bAwAgg5Mtq4Hsxq5n2B
vIKBEvJ1S2veMH1CcZJeLvOW0pGZFKTnQDKRAHpohD0Z7S+XhOW6jbWzf25D2sw0yafCQWrSB1Hg
oyN6t0ThG+7dcxNSnl4oujbqiNGA+0RzBJYK6gW7dhOPteoJcVCgZXmzyY9DLeXjdRddOalu9FGw
2Xhm+PENi6U5NvwHEHSZcnM9BKnrGkac+vnQfS4YgXWceeN0rXvx24T00ug7ACPI6CUMWSIUHH8C
oL2x42vnl6+XQXRRgeLpdBkk4Ip12ryGnU0rVXJs67gk+g68z95qqrcc4DNTwtmzeKSnmdEYQk98
HLL9nH/N2p+xs5E8rF210GahQEdJwH2B/ae/bbWgsaNnEp6xfQqS75Snb5r5Id9qd6x+j79NyQ8U
BH3RwJ0wpY3ZUfTw23Hej/r364dsdX9o3ZskXpYg0rtctLzxIr2MLID/zSj6Q2JinAdKvUUUvnbS
YKpniJInOqUS+bIIEstd0E07jWm0s8zkY6b0T6935dyEFMB6tYus0CPjVjliAPFQp9gZy9PmFPRq
sebckBTFGmuifTT0ymm5WQ7hcEJb0zx4v4QQ07v85rpTW+sm7U9oaw15bMZDJXH/rurlXd6MG3HG
1dljOeGiuiTYYUXbS56jSgMyMSeBnMvz4i8CMxAm8JQgjHiL8R6LrkNFyp5vETDTD0GtDp86FM/3
Scc8oWDKaL9VbYOsxhKYd5VWF4eYsfrbZZqewiZF8IQ4tg+0Dq40BOwYAQqDpt3x45KhXWXqdg4S
T/vAzOafSFIO73vTSe/MNIJw0R5CdUbiNrVJAj37rrUn48GaLO2vHmXefeAVGrJOSKUccmRcgI7B
b8pAybjzCtQq6iwqEPSdW6QfjWWXNrlyyBor2PVD3H1OFCM/wt1tfhwre/mi9UpV7AroJI+20o+H
yE4pO4yLfT8VaXUfIGB5WNT8l2q0yXsd5pNbXhLoR+pxcKg9SEkQhTIfp44me970Bco/+XzLDFz2
sdW6epemo7GPo6m+XyInP3hZlh+meUhQMdECdLa7XgjSdX/CrWIdu8ycHH51Wn1D6869vX6mVoIY
kC1HdJ9dMFXypFQVpkWfoivkC9Y3EVkaqEjENUnLtn9DAnNhTIrKajjq5kg/yu+Ln0YCAVv6yHMV
xfHrPq1ES2isGXe3RQGEF/FlHKsYjEkWpNP8FDY7Gx6PIfpkb+YvK9GSi5juMxV01+ZavrSCaDG9
KBN6NMD4h6Z/zwQscJQfTbYRlVe+eqYmgfCRW8JNIiMR4mIJkiJNCn8akFUPvmTj698Hz4Q3XGI8
6EDuSY7YQKm8FgPKAr271h5pqDnzRk9tbU8Eq85/jEgxvyudKUS9vRIoWKEAZzKpb+QbS7W2JbTP
gOoxYQjSVkowYJMfcztOaz8w1H27IMXqfkvD6b3V/7h+wl4aEgwutkBgux6z7dIrO/SUpXKzJfUr
8/g9zg65fXLKjVD8ct8vbWiX22I4RRUGIzaG8OM4fW0YXbruxJYB/dJAWqHXHXeUCni/Ax5FDWyj
k/Fyz+HgpIUh4ED0TOSTWw0TE5GUknndCmA/dcjtNuPaTpzbkJwoy4lF8rzMt63x2ClPVbEc8hrO
pmTeWK5VbzSBN2UiioeRlB9nSZkAHeYZHcdgArRd3whhu79evyf0l/5jRC5IVaEyWu1kECGRlT1Q
TRrfeanlvnuLFSiyRdRHdkpyJVy8Eg0O6muG26CvPu8a99d1C+uLRSmdWvfzN3J5tvjS5yhEuden
r+QQGOvxRmm2Cp6re08F+j9GxM/PkvwatVB6g7y5h9C9E2+KXO2OqTIcKuvxDe6ABKK2SiuYMt6l
pdlt0z4seEjOE3V7/dFrZuiyf1438vIq5nNBXIAJdgZVPfnasux8SnNK0T7K5Luu8HZogB877VvU
Vfu3fZvgQQW+Cdo7ubA2lSMYrV4B4Zh4+yTXdo5WAuLfgh6ungPRUQEdQk4pP/k0tCespYBZWDG1
PfiWyUXTt/x8feFW+lU4cmZFusFqDWxNlAIDYFJFlNjFYELPeF8CED3M2mOzBDdVmfyJ2CMd/PrT
dfOr++bqxDjIc03XFT8/O4ZIzC310ME1zIEXz6YwU++0mvncvkEnfmvCbMua9AhY6lEb9BpQeqf9
RAjveQijAwWVZeZ+4FO+7tvq/okqL6VDig+etLJW0AMfQ/Dx5FgfBXgsTnl7Yu2/syL+irMVHONG
yRxYIk5pXO67/kmdWqTLNrZpyxUpWohG9+AZmXISkcKmzdNb004fNzKD1e3h24XdUegQyCMrYZmJ
h2+pnAQXTYZKJR+v1zUHYH2RtsWLteaSiBSQwwO7dg1p3WokUzs1oX1h1Z/6KNoZ2eM24+dza/7y
Scik15kVaeFsyIaZCG+4YmMDvfe4BCWQd40171BEyN4xVzveBU6f30x6Vn2xjST/R5+X4VvaZ8ZD
nJhbQy1bXkvfmz65dom2bHDSik8MVNVAlxbC8uuPJKMs9IZAfHD2JSNOa3qTp3O3RMHnZP5Bb6N6
fbbKup6ZkL5kq0fUEASRcjKSj97yMTd/MES1vH4cGSvsH4Vc8Z5XJUeiQJudenJQXx/qGwgkdoGd
H5otkNTqnpxZkXzpQ9XJltGG1B2CTtv1FwfJza224LoRJouAS7IzMqioNAcAX70R+1aq3Dag1qYx
PCBltvEkXjVDp5ZCGMWIF1PPDmSJatGGwclAcBBwMXvfuxu1w1UbgOSp6dGpY8zgMuIlhRNnaW2A
X57VA8Q0j2lLYcKrvlw/xWsZElRs/5qREr02A/Y/DhqgwvFRjR/y5L0Y/nkDDI8zRv0A6hi6P/R/
Lr1B9RlcZDcGgKXzG9uaj0lmnspiCyIpFuVFIIIAh9F6rntDXrQhd4k/WRuclPbYNvvlTs9PEHfb
9TvXecvnD2+84O3W8Uu69xpdLbWx5qtptD+K4SeX7i5ypv/SiDgkZ9ferNtlmzr4E5TvCQDK8s3Y
mtd8Zq18sWZnjkjBG7EIR9G8CoSk+ktrJsTS053BBSgAKEs1HVuIKK063TuV/jl2l6NqJX+EpE0C
7Oh2GWfy5+BEG0wZq1cKEAJSaaDWAkxw6XmsjyEkGbZ3CnqkrZPm6ETlvaV0t7bbI0Pt3TRAHgO4
7cWf1NJ2VdrXdwiQbvj9J8gT1FUYK01V0LHsxyk79c0U3Y+zFT9OwML317/ClSLxpS3pKR8Ei0Z/
dIp9xwnQe269+RB4anQ/jKrxPmWq92+vDuaboB312ziwxz+yasi+Xv8j1iLOub/65ZI3Xq96TtzH
PvNz6Z78ZdzPboeMX/L6VijeCnGUZ4z+C1CuUbd23IZ67KtVcspi+34x5tulnO6uO7S+qmd2pM/H
cXN7AKAWnOZ3msZE/56uaDqi5r6v8oN9M29cC+KilL+kc7ekL6kHEF4xMa6casW+jfhEJvVoNdo7
0ELZlkaKCC8vbPHWFBBQ4qqcdocMozdWBiCN0kyrPG3OhKz6cvb7paUzS7ODMC0K/eK5iIFgQN3c
wLFv9wty81tDe2txm1Lpv95IK+eGiifmkZQT4Ol4V32dv/Z/L/Xe3iporR7xMztSqjOlTtmlLb0L
Pe0e1M74M4eAJ6dZev3gbZmR7m6vHJqqnSlcuyFTOybnjjJzY20l96tnAI0Kukt044iVlx9sHNlT
aM60sFylYqbyr7dUsPlQqfjSPEbRgbv70kII2ajr8G72s0TdB4CTONFIIbzbnNYS4fzFcT4zJB2A
qnBzS0t4RQo1HhdoWjdnN1Uz7iNz/l/mSQDbpV5uxF3xa2WzTKMKBXGhBiUTWLg1XCUQ6cEsQdLj
0YtByHTHFOfm57S2VeeGpNhqeFGDaDWsCEVS3jM0fDPZ1quL9NSFNMA1lLQYgJExBoYVuHnkgJZA
HnIfN0+idW7C+3P9aK+uGKVztBZ4KgBXvDwRVaz0St0tOSQSP0WWwCy6NT41xUYzYMuM9AU1XZHb
5tzlvijUiExEa78P9tflDQQ2rJpum8wJks+rsk6Om0CxnJXU0JXiT2/44I35LjU3dmbdmd82pM1v
vKlylryL/KBzdk4knPmlucUh3cIbrIXRc2eMy83JA33JUg1nvOQzJPVGB9UxQ1Z36pdOv3nLOfjt
kxR78qCNvXGxQn+szWEXavbnqZrvRk75bh6Nj28xRqYt+gQ8tqVkUKvNJkrCKPfdod8X4Y98eCAu
HStlK99e36l/DckcfUsyjAqd2NDv7B+dESAhYu9jviFX/X7do/8h7byW5DaWLfpFiIA3r+gey+4j
zgyNyBcE3YH3Hl9/V42kw+4aROPOKKjQCyOYXaisrKzMnXuv3RDwW/6zIrnx4cD3VU0uAAfIGhG4
iqJrXUk2juqqDd5BUOfBxELx6twbJmXQ9cJgMUKyC4SD0hiCV+YNCzkxIvn2vNROOLjokc5Btk+y
bldan9r+12Ujq9tyYkTy6zlCpqsK1PSYgeoT92kdOr44QSARNj7auim0XYTWIS9vyZSiM5BshSbF
EOqYDrRzEXrEbZtQ09yICqtXgvHbknSC3DKv2nyEqVG1g10AYWdZvX4mieDGzCClOUA0NKXOPSCr
47Kbi4J4YH0fl4fSCP0u34jUq15mAloXA5diGOTcRmiHUGeCwj0O2k/qCDvVuw2im8v7vxrXHEgg
edMjVSIrVSiR0Rl9XYZHt9q5+gOsC9HT+KfmXXn2RlhbfTLA4/K3KVDF58vxpqJTwtpE506p3Z9T
Upe3XRE2frF4yS4sgWaoJdqHoNwhIyzMaj/Zc7nxbln9pEJsnGkny+TP+W8o9aqYzCmnVLYU9JIs
cWrfQMiBb5wYEQfhpLTQw7kednGZPhOFtou6o/8KzoKk9fLerR6oEztSwjD0lhaXjp1w+S0k9N9z
jvBozAx8buljrx6oE0tSztD1ejtXFYX1pQWeCCNla7z/d2uR7iHkwKK+CCua+kPtD4Hte8wsNolC
DWRrFmjVB4DOU/4lAYeZ5Xx7Bs5UZ+UzR3eurqYO8awhu4o6a8PfV82g9m0KBUThcZKZ1CpKK6aI
3Xc92CzD79wrc95KGld3BggMFJF0YkGNnVtpCnWZ3KUlRox/1m7ib6bX68v4bUD6Wux6D5OMRjGO
MlxaPgIbKtBWfP3uC+A6nRQm35AMPV9FAjF4ZChGeiwmpsxUmDjcr4LR7A0gKMbMTgxJR6ad7Taj
CZkfs3zYjYXyrp6TnZVWD54VvyF6M2rJ8IkNXxKcCedrsgmqapr32bEovF9pqoW+k7n7MQj3l7/d
WgMWoSGwvcKZhYaaZMjp9GIpO+D/gzfuutB45+X6k2Z19/2o/moL7XM6JftlUNUbps5vR6vc+AUv
4hAYNkr2NGvov8IDL+1ePCyQqDiTfojtePDnhFHj2Gk/VPHMfLtpbMlAiD06e1liDmFmG0MM679E
+2t21atZqR/qMAcI+NEoIr9J79TuXbalPfDC+SVTkvNnKVPW3pzrh6j8sNTtPi4/0p64uryB4h95
sR4GtXlXim18gWVro7Yt5kw/LHl5PdVPzF6+YYMsgflmDoWKhly7R2yg1zRF0w9FrHK1Dn6Qfgcz
ui/bz5eX8vKOFx/sxJLk9GXcd0Hnspbgl+P57bJLm12S7iBumLQbG/ozbXfZ4prvnRi0JOcfpmaA
MCrVD019Z1OrcRJjr2vRfnG3hmLXfEHQ3iHawfjdi3G1IdMjJhqwlAU0+72vjgc5lbWxnFUjnGOU
X3SIEOW0ssubZLKDWTuAO91nnuETYMAyLBtm1lwOPSLSFABV9AGkW8OhTqebUawdlvCbN/x8PapR
cPKDo8HdAKG9EE5GDnU067IxDtZY81b+yYAvItCvzeWEEYd3hNDpZgZAOpyxk3pOEqXmoW9/Nul/
tfhXnm6AWVe8CxNACaBHxogcWgNTKQOeeTbMA/aeTnFifnPS7v8B9VjZELJ8rnDoJwRXnHRuXAAL
oZ635sH13nfa+ywPNm7YFccSpAaU4+B5Za5O+ljZwJCbnqTWIUraXe8UO6f7nuSPlw/jqhExYYJa
Ng1JeXR0ShiJ72rwmIFIrZfeC28n3ervBkQ3ry+bWvtgKHGQwXMBUD2VXuCmEiZGrPLBSv1L1T55
w/d/9+/r55fq1JixUSq9eVjc+a7TlZusGTZGn9ecC3QAPx+gNJyn0iFkCCPMjHk0D0Nd+sH03nUS
f/S+eFsNv3U71JM8GChJRqQQCZYC6voIBrpseiqG0HeHGxvexm7Dw1bNkFuJJARuWpnrSB2yJjC8
yhbP+2tjeWwCUAjVfOMaN6/fGhBtjFUKyDSgr/OtGSc1HfMhsw7m0P6nUIw/ljreIoZbWwzhhaFX
B2A25etzG1XtRIlSmNahhrALPXYnra6ZaNoNTbARitfOzKklydEyZxoTvQqsQ2fO4dXszOneVBcU
SafytQkpZkyqCAwXUUwAqH2+Jq2nFaGksQ2XzpfQ/Bws13a1v7w1K6kZRAHEF1INYo0pfTZdmRSv
MSpDQB7qBG0j4EEaxXKhKtHXT5eNre6RxywblMG8feS7cq7nKKiL0TgM0CC0Sr1PqStF+ffg1TSe
fDhaFeTwQsn1RR3GnSBFM3rLONDpuArozZeF6m+yOqwtByYyziiNBoddOt8er8xjbRm4M8EnX/HQ
Cqp2zzDAJinpmh1bcPeZLjfnC8RkCOhpnpncOYR1s8t5ysVwYIgCWZT8uLxBa95wakk6qMg0kMDH
PZYQO2zoMCnAxFlS16u7wvA24s/aQRKeR9NOSBzpku8Zs9mbemkQTq3qZuiQKu6C/ehuvT5WP5+g
ExAnCGVX6bzGcCJStGptXh9oXNWPMOgDzDwk+RaVztoNBzfp/wxJ14OZJyEE8BzXpigKXyuC6f8B
xFg3AokjWnQrdM6jOQ5W14/WMwnisKj77dqRSF2k5w20QyTN4ukB0Yf4CSfVMLfIEsuLWIfwN2Qr
b7q6Uq6GeD5a49L5jVF+MazmLtC1rdrIi9om5xYREJIEctyXxMvZXDuWUsFgzhhqGryfmhv7Tst9
3dgZ2kaiuGpKFIPhkhTtLskrrG6xoJBz+I7qh9n4oCiBQKqHqr0b5mNYbFhb80E+pBh6FlLm8oS4
DexOceyUT9o/BvM95M8+nUKHqtnlA7x2pE7tiAN+snWBWkLC1zvkc+UPz3uos9JXtyqya+5xakMK
EoOleaWjBs7BnK4o/HZP/c1YXlvWNVOFza/L61kLSEDX+M9AZPgFoYU6OJOrDoZ1aLJrt7l2H4Lh
qgmepq+Xzax+NuEHvOchUHGlSNTPHLZkweOT5NAOX6kP+t7w5bKNZ8U5+VgJ9BaeTf74IgHW56jX
A5E3JJRYeF6nFhqSOdqbsJctu9BcgDQlUfgwtcizqoVXBDszaeovRmkMV3kxzvCdp96HCka928s/
bX35v3+ZdBY6q4+9oCERdPTIj+wOubRPurdV01jdSy59gj1keo4s/jabjVXniWIdYKBQlOquZSqk
GxwAXh+08NUcQiKS/DYmd2LKOShnrcRxirHx7eUhyX6FxVu8BnFyMg0RsGRWp6lR27bOeA705pe+
/Dinj8qW5uzLUqFYB7FeyJegZyjfkRa9/6abXNaR7+xlx8RveZzr/XIDkXv+hABHsTVdsBqqQO3B
1ib4OWT1NzHoPqWzah0W5zvjSKX5o5vuXP3qssutOgPsp9xh4ur3pCCiD4mq5M5gHdwErKIG6apv
hggTlMBdWiMe94by6tld8SlPTEov9qF0rMqdCuuQhYs/zcyC9M4ONsdMd3ebTIFr1/RvY6zyPBBr
amknYYr/hVH4URmNz3W/1Z5b3Si0UoASk7MxT3NuAqJls090HrxWfKB9Sq4BvqqP90G1hQRYXcyJ
JSk+2FXe52mLo3eFsUudYq95W46+tRgpd0KMA20ZK7EPtvvUWvl1hNal0j1607LRgluNdSdrkZIb
01iqyl0aopBu7XT1D1c1diSpb7iHRZiDdwd2S0rO53vThFB6ljmvUdHoA+FSlKlfvymzhV2M16HN
9fiCJbILdQu5W4uXqGHVPm/vB9UI7tu5znfkoq/GC3J+iEWQcsE6QJVQfNmT3KKe9NJKeuQXGG5K
kx8QUbzppXNqQnjJiYk8Yow31WwbOoVvJTz1SfWjLR/qVxPvi5VA7kQtkhrhi1n0TnGHWIWe4FAE
y/M0X4icgDE/XA5xa6fGo6pCZdgDMCgHUs0N07HrBCc+Wknx+IQa1GUDa2fGE7yFPDoAAsjvzzBL
pi6dMOCAyomy7nn6kakzl4LnZUtrh+bUkhRqaiXR6mSErpwZIqYsIQjYJPdeXQzkMDALcptS7zjf
ejevMk1vHIcYM15xYsr4G1QQ+22VpFVD1IjoJT9rokg+BozdLLK6BTaRGfEOF3lflMmhUNWnJh1e
n1jxvnAYI4JbTtDcni8qLCam5zx2aOndK6t+Zw7RbmbW8fLurKyIKgcZFUxasDLK7aiga/H1BR2J
SnP2QdL5g/5Br6ur8A1tQ6FwSToC7OSljMAyofg1t6hJhEzXw/Im5CRoX28WVlbcTdAYQlNMNs5A
jhQ9+zSoyEAG9zDShCdrhmI39yM8+/J32zAj54jZRGtMUxbnEFWlHw639MLgCdsY3lgzgvISvQJT
6FbIUSALG6rqYHkOufrB4pwa7fdNBvZVGxTVdOFpiC9IydQwq10yuZChC3CbUKoAVrJpZM3LoGv7
nxFpU1zTaqa4YTRGdZ8Kdd6l3s9e+dbD9HJ5V8SPlZ5JYI//scMs8vmZ6YzJariQncMz8jlR9uqo
7cWcZps+xeY3Zijf4AZ/8z9apkeSfW7Q6NQSLfQRWuzyRzs/BMAcl83BIvGrX6wKaC0dPApe9HXO
jTSjmndLydEZrbT1PTf4hTj5n9PkUcSrb3QtTPwJiq/K1T8ujvNqtAY9KhQz/mddyq7CvOsDY3Dc
Qx3k13rNcMkALnop08xHV3arw7vqjifWpBSrmAM0cnvURrwB3gfauobxxVL+e9lNVt2RcqQgTKAh
I7tJ3yj6FEDPL64kOPeK9l1mfPDUDVziqjOSIEDsx5yeakj1lJrWeJdTwjxkiuGb+k0aXjefGy/Y
x6rt1+1ye3lRK68iqDJURjafFdTkopRXt5m+wDl3EEhvpYEDQNeZQJ3A3j7q7a/Lxla/INOBjDvS
yHxRk9LmqgiYnvoravQQgIgsCAmKTVjs+qp+G5I+4qRVwdiQnR4S9O2yuyq+YnZmNq7qLb3nlYyL
z/fbkHyS485uQhsxHQWcWJjNN0nQXL/ho5Fv0WCmHE+UOj/HdUrKGI6m8O36XdI/S8SwbcfNj7a6
O2AvaTNSIH/BqMoUX0SXfqmODT2SMo790hl3RXKsgsfLK1o9rSeGpNPalH1rxaPWHhMzvQmq+Kdh
dJ+qqtzonYrr4UUAJFel/kmRDeaH8w+HJpxSW8HE3mjmtZY2tQ8n7p/Fol3Ni/qJpt1DtaihHzr6
FvR71f1OLIsPcPqoMIo6MxukNSITDtBdC9XEsleD781GjXfLjtjREzuD3QauMkxCOy6Cy+CQKvOu
sLO9ixyeE3+6vGurgQlIJD17XOQF7KRK8yxdGiK61e/CZud9AzKt78N91u8vG1o9U6JXR+NJSMhI
VwdkHekYasgrKGq60yNUX1+NmheXE3cifywh5SJZmI0qS1pk2nnFhr5m3ag5HNnJzVuW8duI5H4Q
GjoNbSaMeCYECKP+h1kXGy6+6gDiUenSPBH/P3cASo5VaJqNd6iN0leG+zDU96j6JOXjJvnNanQg
aNNLRzfuBYBvSAPLGymeHiJEydTqkWRMjKoHyxuCA7LJokhH6xGSjvMlKb2R90GOZAiSvwhiFd47
CmaXd2bNk4FTkBqDomH3pYg6eVrcduCGkWx4wtkrP6jMvT4+GVGxy3s39cNNzYu1r3dqUvI4tRn/
1sGZy0/1/C3N4xsnu297c3d5aWt2mA1DkJfxCfPFTGK71F4amhDtkKAIssDA+2bzBOg3GWHWDAlZ
H4Hk0QTv3fk2GeOMfJ1i2c/8ndColDwA4KR7S30GyBNqIWBGDACyUh1gKPpayduKPBKQRYOgZFH9
GMJlV8VveDWdGpKcQtOXoi773j00ccCAy0xAuFMb1b+8P2uud2pF8oOCtnCcUf49OO5N5j4s+T7v
/eXoHbSflw2t3bEC7S0agKIqLC3HSuFEVAOuBpgcFe19rP8alI3g85IkgDBKawUcAvy6kK5J15zd
a6PX17Fx0MmFjaR8t+jJu9ZR76JxvI0K490c5M0+dbu9qmfv5lb/SgPj6fI61yIgjxu0ZODUd3nq
nPshQxRjEwCCPBTtlZflt4IqoZnyextmn2hj89Z8HglQm5c1M57wWZ3bAuMeFpndgb5IHsPQ2cF7
7wtxEGXZ8MW1G5AHiwbfJ21xntjnhjxFb0mRJkNonsOdP6ctvAvplhLB6nLIwqF/o4SDq5xbmccp
iaBLozvYXdVoQBXNY6/NO+stFyGDNKSuOAs9HumzVZWhK4qp6Ac9v0kr3D3cUiFZgxQz38BsIpsC
v4mM9NPUammMHhPm0b3J75HrtpKdcpzvWsgztugTVl3uxJi0Hr0b1CFJQjBF7T2SMb4WfrGK2NeQ
Nmu2Ckare4QGGLNIkP7aMn4pnYa6p+alH3qA0SVAnHkEn5f6qvNq4BdYLJBsdIu5PChTnjtDplpB
CgvAfLCHmtbv9N4zopvCrf97+bi+DEuYAR5FSeIZLStdG0k4FKYadvOhNpWbMmuuFwPlxubVagcC
8WUgPAYQS6DMxBaeJMa0L/qU6FgdO2BfcOrulvqHo27N973cHP5lNgeAD0SPoIvPrZiGsvRNY7bH
SZuafRIVsx8jSuHnlV7dNNW01X57GRawB+abRj7p3osUbPasovPcZTkA/47v3TxQ3uU5bczXbxEH
lcI4I+YCmiWtqh+M2RsjlUbSYwM3g83E9CYub3UpsLAhgiLYu+RaSl1qhsJVqBITkoOmlDd97uxf
vw4EkExPcOYyMiH5QGrDEd1b+nKAGfDP3qka34qm0vdSxdhIutacWsDJGHCBjYg5rvMvpga1ndmQ
ThyHqd5BLr3zxKDk6xNjnSYnlwL9F8rE8hSmnbtt5MVzc6xmbd+ECt29X7PXXr/+q/228mIAs57S
TA3VcD5YxpUBd5PLQAhf7bKRld3nyiado47GQKncPoBmuneMPpsOTpb+EZhQMhjcC5dtrBzOMxvS
9pslBAb9PPK5svG7Ys5/TmP12THqQ9ymf77BFMGGqhwZF6Wa8/2v0kILkqqbDvYIrgeS23m56/VM
/zwti6oz0hVZt5ctrn1ASqvQf4Cjt7m/zy0WkV5nRtfOBy1AN6O8i6O3fD6AdtRNaPKIZ9K5hXbg
1drkvXooKfDD0qxGPzLSHV6Wl1fy8jJFxJcXhJhqQLBKBhzThe+rLnLVZ4Bu2X/VY3VfRA9T9U1k
VpdtrbgEeQiBDQcXPKDiq57cCrmLtGHJQN9BqNIMFoNHmNComSAdfNnSyv5ASUhLgRbMCsmk2oat
N1YQh4XG8kvp4+sxnrdSg5Wogw1eYMw3cJDk9qVWpcsSqpVyCNih1P5PH39Nlo2G8qoNcFOizbPC
X5kp+qATBdC/7r9bRXZtTMEuNzYq3isuQDLw24h0fDyzZ1yspt5jjt+WAOb/MLgeM9Nvq/a6CV4t
kQYO/NSaFBcKzYldc6RzlSF76+UPZarurZ6h2FezBT8bQpke4J0gqJS8jUE9tBbEU7xgdBhYEwCG
pIuv8bU38LMKWyTXotdDsV4GSliZGTldp0JFBCOcePcrpFXbZlYP0IkZaacWZynCvk/So2Z8Mqaf
jfqtLAf0erbaOS9J8Z7XQ52RrpuYk5cMdYqT6cNM6bbU4TNQpjtlKa9LalxWle3V3NwJ/IEJ8gSK
s2OZt7ct+lF11F4bsOeNqnlde8njtobU+vp//yzJdxJUNrwp0yHNBifgIq6o1N+0tnk3vZ4XR/oA
Uvidq7KaGw0vXeroulC/CzYhtJMvR6nVgyemYyCnIIWV5yIbw57aImuQEkGxtLuC5gc6IVd5Z27h
MFe/24kh6XHhxu0yTGVL4K1/CJLiUoCE7fux2SgGrIbdEzv6eYAP0grImDNTTSk+PIvwlBtfTHz2
85YC5+zEgFS+KTNLbzUbqWlB7AyXdU2T2KqnfaTajyR8cb9cXd6i9ZNwYlGKIh2K42o9chKCzLwV
7J25p/oop9w2ccWDMAeo0N5ro3kjtOnFyAl8jErj3ouDIA5AVI3/DzG1tQ/NaAYc+9w7Osza5x+6
iKBSUuwqO+ZquOdZeuj6LfbAtavn1IS0l8DL4myq1ADC2uqTPmV/JKn5uS5ezSXLQTs1I+0o47pV
AWUqApPhOyY31eBecJBf3sTVpYgRVDp4UKjItbhkKsykdKG9E3In0A25ceHr/cYDfu2MiZG6f4xI
C9GSOYwHg9i86LHvzs3OyWp/tlrfglHgDesRM4k01sQAshSc1CHISrWiu6pY0TPUkIJEHG1kBasf
7cSI9LgONQf8qqBF1syfOerFnvYHg4KXF7LqxtSM4N9gV17Cqa0mX/QCgQ0FcFZmjkdTnTa2Zd0E
j3bGwpBTl1tNneEpmZouEHUtDU/piWFXfaMOuxbGbR4f/5gQP+EkrVULrUd2EJpNwngvWHfT5N1s
35BFXf5aqztCoik6QJSVZczPUqlDaCZsuyiqVNBAIX2wyVS8+r1OjEjbTsfWgkIYI4MW7dJ88THy
b5bxAsYxxEwCUPr0DkJzUNxE4D3H6MNlIysVSeIKNysFAYoplFHON8UL+2bIB3pMhsZV4SgqrSVj
LG7q1JyvhiLUrjrejD6Ur8a7InPtd4rz6fJPWA0IJ79ASlaKbER5cXA5pSA7GDRa9AfV/Vq+Hm12
vlApGHD1TG2YZHjFlO6s+CoOfqnKlsrBswavfPEKNR/kG5mXIeacf85eb8c+ZWrhsAT5g1qN1T5B
QnBfx7b6uR6q/iFN2/466IzWryv3w+BF/d5qCuUGejz7WlHST/2UtldjOmmP4RwYvsHU3x99r2jX
aVS1uzBvfrXxAN1ylyEONs7m9YwS2E0yV6iGeYqz0yY3ue+VvDu2Y5HDgZxU79ucjpXfUzn1k1p/
HdiW+r9QUmVQEeSzKCs8u9jJuVZcYyrmqcyPdf7LgJ4OopYlu4mXX6/xk7/NCIVlIE2iHCf5Sdxx
4mt1KoSU6OhClJp86Yqfm0LB59HjHzOmQ/oEFx4DVuc7OFiMsReWmh89e7jyFnNnLmQnW63dLSuS
n6SqOthQV6MsZj4Y9le9hE902DhY6zZoAgk6HeR6pRCFpuQSZBbqZZRgriq1vNf08qFvtup95+f3
7w/2XCKjsw9VgvTB0rzTtLKFs9TpNJiumJS6raFlmcqr1+8/bX3GEinHUs+WcrnEKeIsYXbgGFTN
zoKElbqi2j4AfPx3dqSELq/KPC2yrjw2tXdNoNC9eseAlt8lvy4bWtsfWgwM5rMkQF7Sh/PsIraa
oC+OzVxcuTD7kUFCpd3sL5tZvalOQpLkBt6QJnExwndmG9ljXicfomSLUu18JQ4tOVbx24QcAcra
QsbDiMiBUl3wbQ73Zhp8js1pi8r43NdeGpJ8oJpaGrkOJRg6mxCf7Zzxm5s/vAU1cL4gyQdK05xU
PSm9A5W3+x4xHDsO95CnXAuQwuXtWf92wPpFf8Zx5PJLNFec4AnNX0dPF99EyPu2STzrD68Y31+2
9KzP/eJygm6KzhndTTq256EtXozCo93DG60x4Jvur1XUThJA5DGPL4HAtkflHixLFQ8fQOfosG6F
anwvuCKazLoJhjfdyS6zZ5SdyNFlSZHKivVIcSl0dmg2+0rgTO9qN7A2utSrX/jEirTsZcwrresc
7wBMerYeRvR0NlUJ1w4Ze4cMC2ygdPils4wmaNgtgS2IqYN3aRN8VHPr8+XtW/N9Mc3ChAFhllb4
+e6pqVEpS2Eoh2rUeDjdi5SwXGAlur1sZ+1zndqR4sXQKU2zNHD9LTNT+sGXpv+mmRuvjdW0k7EM
eoSMGzHXLh2wDM7/KVYoPI9ls6td9Y5MZod4nBA7ErofdHRv9br5ZGXR7g3Lg/6ROiT6aDx1zj9j
Uw2wA5caIvaqfVXrzVOS8kzo6q3GxOpnhDgKNidgiLojfcZWj5sw16f06Og/4dsQI3sVZZA3LOa3
Ebm/kioTbV9UlY5LWR66NL1pl+gqi7O3fDNuKCZpQDrCsnX+zUK9agJdgWm077/G3B4jPYl6Kxic
HyGRRyAhR2iiy8JzWpNpo4xpqajV2OA2EXStqZNuQvbEIfwd/54toMFED4dWESNusgWgEJkKHmxE
LKS8SoJoZyIppS3h3lbyvTXkr/pqz+YE4Y7NOBAgQRAL519tnD0wwxA7HdBeyL2fjf0fvdtClJwH
hb9sCKQCKDoBh7CkuBPSnO6obtD+AqyX/Cia7y5xHK2Vy372PEwtfTrx5ehTC8IBUP/na6mCOfUg
dFsYfc76a7ry4xH0v+KXTWFdpUbxa4rib5E1l43fmcovin3VtxY95P8w06Ee5sg2d0Gbersgipc7
J4/cd1GTw6FeNopfdWiGgoXKrpRa3Ujmzk+h+D6g2E5yLOm0z4Kwww3c4ihQ/Lr1w/Ye2vrp8sd5
uQfChpjUBt3KeZP2OY2jZrHipjzm6X8HHUkUHnCOAy30Gzzq3JL4JScvLdfJwjgw0/I4MTTHBGi3
DL6RTK/2W6wgsmHqXDVUzySfcowKyFdclke6g83eYNx4UoNlPyjR9eUPt7o5J4akzUkiOO8WVyuP
GrLa+nhvDF/j1zGo/+0A3MsQvQOkgfvu/JNBjlsYke4UxwX2vkC5ax1lZ2/p0K8v5LcRaV9CKxnd
QccDmP+FrPFZicL0thqpq34GyQBD7cCFXvA9N2nTmp3eFMLPtPLrxLRkXP3ZJxu7ch4lCfAMZQsA
nC3oqMBNSj37MtYGKwxRxcsQQBVo1jCe/TH4UTCrO5X2/rIPrFkDF8mqeGvDGCX5gBonZe0s6Lsm
jd1/nL2iunVRG7tNzDh4bOe2K/3YS5vPl62eb9hfayTtsMUEKmg8mXaNdHu2Sh2m4QwOh/F90z5u
SlOsmhBNByYcqSbIgIFgTF2lKOjBPU+E0kyaaI2FgG7esBLxJgYBoVPslBKpBsYWBEpRTCO5HbI/
pulrtTWtLTKV37H/r4+FAXFQmSAClHB+hJJmbCZ7Fh0OW32vIsEksKtcaBk9z7Q1oBwGHdxuJO3n
2cDfRnmkQExPGHIcyQujBMFTBKbyo14u3i1wPHUfV0Z3e/nrnR+pf6zAUAZclgOlSksDx5Qms63Q
KJ3AKfVfx77aCd3fzlCv/p0lKag2kRFEKZzxR4fJ4A7FIpG+F+OxsDaq7Gt+53Fu/1mSdKCMnGHG
sQJuURrZDXhnk050zBvv8nJWrfC9DDJ4Dx8Tf39yE6mV2/TzgIQIuQ1VOIowr+cJEeQQJyakvelH
g9shwQTYXz+rS3LCLaDN6ip4tcGH+jx9KpzwZBVetzReVqH5baHnoyyP5kha8qoM5G8Xg3YVXj0e
uS/YF+EFiWwwZChkmT9Q1xDbvjkntBZEvRMbUhCo8lTRYcB9VpE3i735oQ1uDYYcXncD/b0WNvvv
4XNd2nVw5GE6t2F+HEMiABJMjDl7yk/r1SyfiEAyWEM9EagielLSetxlNvKGAZujYf2gmNS0LcKs
d+20kdWufDbMQNvxDFZllOd8+2FAswaT6HkMGDwOl/Qqm38Y7pNd69eDtVV8ERmyFEUxxtC+YVOQ
VR0pg07cuNEVnQBQw1n4LolViJcXu/PbqAMtPVuU+r3lPusqb2e0trLrGpDHRm41H199ciFm4t4D
fwMQR36XqlpgkUNQrS/Yv2Dp94Vx/8ry9rOjnBqRc4gYGLIeekjc1z0YcPXTpP1h2g+XF7ISu89s
SB+0RgysDswQNWHQBrPV3VCYuYpIUpa2urtsaiVOnO2d5I96jMKuLfyedEFzv8LNuF1BWluOqoFs
98RD7gXzytiXfWiEcXYc7Xk/Rv/tyw+e1vvtFq35ysUqWLmYBuZmdZmTPHf6qKkCLVwQh6/Y/8Rb
/JYny+XPtb6U3yakMFEvg5kaU5Ydp2jx0SPtmKhPzW9vUCQmTJwsRbohokY3p9rDDkSFAm7S1U/F
sqW5ubUY6eIOcsWdPTUHQhJGN8KKo/c7cR1pzaurOSLsCe13AJmIyzjG+dZYecA0uBkVR9WI34WB
ft23Kir3ib2RIqwuiQcrMDwuvxdydjWMn+DSkuh56oCsh4GlnZ18C5Wtb7d6blBmtRAF5EUhw+PS
ObNHXW3RLhoeDcXyLeXRNDZmi1dtMHfiirYgnVUp37FSN5+aCmkKAbWLwUqSyVdKu5HvrH4yiq4O
4AV2SQYuRkMJIXhUZ8fKivLd4MZfvSD9BbA1RVGxeLp8flaP6Ikxya+9bIlcLyEU0B1icmssbvVE
fy3Zl/A1Rg6ElDcVMbkXoKGjqDHDGh6X6KNtPTGN6WvRr8vrWPtomkr9E+4QlqNJ/my2jRbWCdJV
ef9d+FjWf7d5FWv5xlq27EghLejqDpJ2nbeC+xQAKCXkTFN61bdfLq9nzdX4VoIRBSVnWDfPz2fU
BqBX4YA9TvkfNAaz4WcebFxqqyYor3E9U6Vkpu7cRMm4waKZY3Y0wo9dO1zrY3YlBlsuL+QldyK7
L4ZNyLEo9UAMcW5mMoOgS5K2OM594h45VKoflob7vTLqby2gGt/qbICsZT7uw3mqHpV5DH4Bf+8f
L/+QtZ0TT+S/2HlcuQWaFck8uAqcspllfqpTT/ctU4l9Sx30XcNY6Ma6177uqTkpVrReV/V9N5TH
xPte8ZoQkwKbGqWrRphmFWy2jMHIFafQyz0rctPquMTWB9dT71SnvK8ic6v0u2VHihLh0nbUnMeS
JPmuQX0O+eDWfkPGL0qOdCbFQClsCueOUqJHmhPCi2OrJMwqfuvy7ipPCv8tz6QzQ1K7ZIjmmamn
qjnmmrXr49BPGjRdzI9v8Lffy5GJIQOnp36hzsVzUaaOfnbpE7nv21zgxIx+/tVAfzZTllvFMbZM
3xwoYVnabog3nhRrhwfZXSElraN9InfdDaOqnbl3BevpD4GHmMZwP1vfxk0WtTVP49VCmY4xEXEF
ni8nifp2tDrKmxzOHQM2eer68RaMZNXIc+JLf5NLVnJnJ0/7nHnO6ujB26q7x6oDf91uZD5bRqTw
amez0tZzVx2pFie+AW9ykzR3ptrsXu9n9BbJ4v9ajHRscqWpbXK36gho5aMy1fvWGncQt93nwbhh
au0Ra4C+U4FfuQ5+cL45bVV3U6Eb5bEKo1vR0O+Np7aJb/DrzTrD+uf7bUv6fPXcFEsT9sRPO/P1
/BAQCWpt6+OtWSFfZHZUTHW+mCpPTJ5aTTmBwPIehCK2a9z2/dZ4zVqOZUHXxxtfIF5lGtIxSK0k
scf8iLKq0f7anBdbO5zWc4ptCkYIGXwVTV0XhV7A24QVkP9An8ZzxRcz0a93tRNDMlVfYBYw3fLg
epZAnqv62iYU8CDyug9vMcR89zMBF2/Uc0cbKWibVo+h2BKI/sUXe8Ol02zVm1f3H0f+x5D0sO/q
aGiVHu3oIrJ2Wftfikybcg5bNqQIDcvt5Kg5FSaxkNT8QUq2nZeuGgFICMUlDRVGfM6/GAoRReFS
yjp26rhr3V9ge3aW8uPytqwbAXXCowRSavn8B/3ozTy06iPAHVv/aYVPyRblyJovA9wGHgxKmC6N
+AknZdLarfuBDJsD6X6EQmWqfww6lPYbFf9n8QS5Qga2gIvGRQhJs6U9SY2u78xGY9o2d2vzrtJn
t/PTKVWelinqrvrKjN5P2VDdqUkZou+cJFexGQaFb2fZ8i7pimLvgJJnFHjs7qy4NJHsaYG9pn02
72Ccra+WQCvvVDNvY1hTciXzGz3LMx9Ny7oDqnt5Y9YiDLp+tLZAdZHbSDn2HMTxGOlLiRp1vkPS
YPteXt0Xeu2e4Lklixa/4GRfwoG5kzmfymOIGoXoPDP/ahfuXZRswHVWDXk6AtEAjwj/0tFfSi/W
vB7obds6ftEt16Fm+Wbh7Jt4K5ytXWfAwWCExd/oaMlrcsphSIe5OoZO98ia9moKzGn+NETLfWjf
XN6iNWMISSG+5AAqxdr5BwwokukV2lvUZL1d26V7mFsj9F1KI/HjfuNpt+IPotIMvIV7hxKCZMwe
Ft6OLUA/GJ/2ptftUjt+fS3kzIR0UHuTCpKWoc3rUMLunO627qfbJamvLn+2rZUIdznxu2lalM4L
MBMO6vsaTRwlKF6/M2crETt3YkJvllbhvkTbmEsTJvd7ZfloB3cKR+lNzawzY1K2ZjdDl+TuEhxE
Y5MngWI9ddkbintnRqTLIAHR1CtuHxxo3T/Pc4+pD+DtX+2MTMiTpW6s2ArDSFBeW416zBrvLS4G
og1UE6QlPF/PN2aoJiVLqiw92h2Uekq7s+cfk7mRpv8faVe2HDeObH9lot85l/ty4848kLVoK1uL
7bb1wpAtmwBBghsILl9/D+SZdhXEKI48ER3hcMuqLACJBJB58pxFBzsyot0AqACbHs677GDNHbpK
J6X2cfsbM3VkQjtssgZPDT5AZFFYZRTb9sA2tmutGFmIm2g8w9sZtSVwFOjBrAZtKBeQgj6UyBcH
6Futo2v0CaE15O2DUVxqQMchauIlcLooA3EYm3tANr0xi730HVlTaFGBQzuakZMywdiueLShNX5q
QNqNW40sI1BmzhLVvmnRu9U03kI0VmxFoHgC08lrtkMrheBVVoUoxqfBFhQLA6d7cJ2rZqDM2Zyf
sTVb2oAMAFyjrAMKFKNKzPEuy8PYrt/LOU9W2WSXJw/5PNR2ogBYl9PJA3rSHfLey16SDmV+nbKP
oNw8P541G9qOMVwvn+tAeVr/VTYPaMEu8pX72ZoJbcc0lWMyZnbkMEwfqagTaj1n4s3UZYpLEeXY
f8+VdmmyeEch7Ik21zoydrjbxCxtEotUF3W98m5eHA6e+biYv2R0NUv1XFF3qplxo9r0fchNOfLr
MH09vyxLgQwkbMiBo+gLbKu29JXd5kGe2/lhLgI08Xnt9yl3t+dtLA4EJIqQBkDOEaS4p+7Vy4yw
SqKhlskbo3kgw33drwT9pd0CcBHuLSrVBFHXUxOBga4L0BFlB1aTWKBfwNkxejvzLi5We0mWYuax
Lc2T+9yr8rxGUX7sGugt3qMmL0GDEhj3b5+2YzuaO9edAMszAzeCE7735m8Bv7bZSmvw2lA0F8NZ
PEZoxS8PuMe4eGRk1o+Z3LFhrTi15GXqFYDFAb8gwD+ny+POhQumYASYJizfuxa0xjpjf362lofy
lwk9yyBbNMUVNEQFnN3nxIuleUGyh378dt7MoqMBp4kGFZy2+PN0JHMAgYPcRI+DQeJyinPoBe6a
PR5P580sbRnQQYIuCIlGwM3V1zi6XRbtaBVQDwU/CKkTvJupOcZF93zeyEtaVD80j61o18qKtWFu
yKA4FJn9nIVeQjsik7Fvd47qcGiLW+XYUT2+l160coNaG6HmEiQN8Gif1QiZsuvFZvfB7n8nWh+N
UL9uBj543rrOZ4duRv0hTzeNe99m1n+A1FryP9wMAD1H8Q2dmdpuLaxa1plEB8Ignnp5T2u4oHuF
yuj5NVuatmMz2o5FSTTsBoIKH53JoXTMfVWZV21pXv6OGcXIB9o/vAg1z3CHENmHESG79j8Gtr8j
vNxP6ZffMAL8tunhQPXh7KdO7nfUKMCamYJ0+xn8QekMZtOVe+fidCn1G+Sd0L6hiwOSLpt7QBaK
gxFdII8bT+21b6/M1eLKH9nQVp7l8zCEAchfqjnb5k2xG+x8NxX1vliTpHnNE4vLBwCufw1HW/18
MvAMjEBQgOr7PovMW4uGCXRq3oViRPkm/zBm7icH5X4Ewg+j2bx3U/Ffzqi2aK0MfSoEzQ4AJ+fX
ZjqQq97NrAeH1Wxz3j/UR+nhCYUDOAdqwLhwabG2TAFLzNwOW4o/295tGn08//lLzgHMMHqoAaRD
HVQLQc3IK4K7VXrTQ0NZSRd5YXVZ9uQ3tixoMcALC3UDPFG0GeNpZrqsw9snyx/6KohDLqHwssaU
vzQYpPJsz4dsFVJT2q3ESidzlixDp6J34Y33/nTtZCtn35KjI+uFkSCTqyh1T/er2/V4KYoGpzh6
aACYCrftE+TK3r4ox0a0RQEmj86iqLJDNTbboHAhNj3nH0x4wXk7K4PRAYDFFE6Ah+N2hS0TS/Hg
ImBT6JWttZAsXRgUcht9Vqi2IWl8OmndPLQ+8QD9iIJxm82gHCqaJIB6IVBAv8F2pWhrAMtAKVQ1
DegZas/OPFCJY/ZatGAWwSNXhzpZiduLU3dkRItChjQJHQsGUHKGdnDvzhq+tT8BdOeXaMmljwej
bRyftKDdRlYKpDJsDygBVHaK2LAfzltZijKBElLBGaFkxbSnQ56hXXsGhcKhD0Bgz3uo/WXcWvG2
haGg+RZhBlAzdOB6mldXqI6kpWyaA6kJufZJM9yDQLG4rT0RrezSRVOKMRGCSHg4+trVcQbcsHNJ
2B6on94zb/oy4CpcUWOIz8/bghdASuWXHS0atJCW8Bua1Qez6GJcUQFW8AFSr7s396kCC4yHI1Lg
YJxU78fTHWSSMctG00MTFuNxbn510Iz3W0h79BSDO1E1+eBKow0HTYkh8Ol1fYAIW3nXhVV06cpI
XonSeTPttRoQUm7AHPpwCr2pfMJdAYzHmDnwhLDrgieh3FrFhb/WArEQek7saENqTCi0lB5wPm1w
H8z3qL2h3j7aD7/TCgP2ZqA10SGlGkn1gNBGQDrbFMgIiVbiOs2gPLu6hRZHo5qIUA8B+kwP2BOz
LNkOkOsps3I/BxlUE4FBq6898uDzt5eT0NAD3QWUQlB48dQeO3p+hQFU7NoJziDN7zkEbV356Brf
/LdzWsETju1ohwMwK7ZNJniCIoIieLWCBvH8Ll2KBscWtGjglGaRTsoH0OTdFSJOZROzZmW6lo0o
Ahd1lUKT9Ol0mUPlFZnnN4exvmMoXYI5EC0kK6fO0msVk/XLinbDKUD+FuXp2BzkxKe7gfn9vrKi
9IpXvHvKHFp9QYo7v5eyKLd1TZFolqhL/kYgV0IdngcSBTi9Np+kFN4wMbc9kPC9S//kzE8KujKd
CycSEoy4y6EZFCl5W/OKsKrQiCx7hKLhq2rTrdzH806xtJWODWiDYH01A02F9RIskPvRgZKqk8rP
g8OreHSiSyP11xD3i2NSFBeg2FViJ5qL8DLEO6lJq8PM8s2IG12WyTXQ6Gs39NCegOQfYhAQ6rYW
hkgtOffSwrgZ0+AJC5WkyM6ZebQ5P3uvDz4A2hCBAJ4Etg0sWqfeTlhoNwJ6mjeqZtKCBsAcoq0Y
ht1v8B1iHMemNE8oDezdOffoYUJrJgeFPOOPPqo05wf0em1gBYQrnkIBKdD16YDsHuRIIE4zbhrf
3BmRdddza2XOVkzoAL0yGAcAJ5A24+UXAVxrN+zPj2Fp7YHgh7QDFt5Fb+HpGDCqjHk9eHvNdj4o
ZlRond6DQWFlqtTHnD5JXwie4GVIJ0CnQJuqTnagLZV464djArJ1noCeIdh06SZYq/8seZmv3guK
mxybVdujYzqUJsId8rJoS7DGeu/Ru94JNop34vzUvY4GmDPEtAhbHiFNj962GBo6GH4BLuLyzktB
91vK9zbUyJPRr9/jhb+S+Vu2B6wONIiUgLMWCuwSKGeXUeMmi+bP9pB+EKAvAuj5ciqsm2yV+HXJ
9XDb+sucdmxw2eSdLPBq5dQAKhTlAEmrNdqnRSNgFoP8Ix5drxCBsq2RuPGwhTrzMEYfhnClvrFw
+GGRjgxoo6ApyBYpRNYO0Ea+KTxyhabtG0O0kFtDQ5FnDRdlTi6MVh7mqFpDBiiv1r3+2Lh2Ay/b
YeZ2k6MS4QzZQ1TQbN8ZpP+Egq9IYyBv7Nhuw+KykXawKSe25jGLe+Fo8FpgDwjIC7ic6cEYZrLD
+4ZdQigk3CN3aR8qN28+nd8RS8HkeLxqtY+uf1VHUU2SCLvW8Gc6msncf3PmlYC1NCYlsQOaHwv9
yXrnEVge2tGFwPRNkF6Sylf6Yi0pEmONGGXRDt4ZSqENzyj9tPKzprMLgd1d2N/t9smsPkz+Myij
z8/YmhX186MZE0Pf2gTAuZuyHhIw9O5YQJIR/L8oIGzOm1raahC6+GtAWmB0Ic3uBFma3lQC7VRQ
bVhFxi4FqGML2lniQZzdqFLw0eVo1qo4SUKriRUpV5nmaEaskvMDWvI2SOFCzEdBJF9RPVT5LOfB
AzcdLSAYKz6Al3CVDHZxfbD+oExBQzzO+dP1CZupn9siA3kuf4aseRwa38IRJF3myuIsTh3e6SA/
hCggFunUjiVpVzP0D9+43dc0uzTuevN2DjaB3J6fszU7+jlc+DAVgJctcJ/7J7aXYx6Dam9VzXwp
8oHU+N/j0UkeWNqO0WDPP2UhAzLuFKefIOx5Bo4ddI8J67wHizf788NbdAlFo4ZLGdIZOucItfDM
yYMIw0OGLbcntY0SyPuet7LoFNA9ASWmEgfQaTN6HPGjjGDFs+I22gVtzJ8ib8W7F7eruirD90D/
pENzU+qWNiitQAueTrcig4CD0axcKNZMaMGH03mY8jRMb6RjAIzfmF/oMO/Oz9XiihwNQznkUYDr
her9EQG6EatH9BUAvlL3a2I+i+txZEPbPNIfa98dW6SkASwAfySr7qfgq5s/vX0okGwBa4mDt+Wr
Pu52Bg19Z6MYb9QMETQfbkkZ/HCwY8/bWVoWlFUAUYW0DooG2j0Pafwx4DJCec8kN8itfe4grPIb
JlDyAHu+YovU+eAby2iBXZkLFAv6ZBYfqf3tvIGl/a9ayyyEAOSeIuUWR8tO06wyaQNIbCuvibEB
uKT70jhx2G2LKslW0BhLPnZsTPNj0CdWwDDBxwx6Yw3fK/d55L+x9scmNDeukI9MLQv9zqo+4Bvf
UHBdlddaXPejOdPcmJQ+HUHwAuZgvB/2Y2/R5yYzii/nV2ZhsyBFgsKg4vxBik4byeSR3BhGxfQx
mxuZOQkUNwDDMPq3NxgCUHhkSBvOBOGUzhQmwHGdE2P3e1mzofTeA0Li/IjUB2m37BND2pnWdpA/
6ykeKuiPSWBowPUJoaYpzaQbSVyzT+ftLbgb4LGhicCPLBNKE6e+7dYjIW1oQNhUBInS3wBf23r3
z1krKFBqUaCkIm8nCpL4KAVrUfRBUS2stn0tuBwoioG+QKXNN9H6fDqUkGRN3woYqes88UETv3oR
UO6kL86xBfUNjgJByYI6rKYRD3/2nQKArw7llj0Ag+/zNTXEpSlD4ERDK54GoGfUPA54lcKghAKI
Hexz+9atHlvr89vXXvUOIN+DRkaUJk+Ho6g3OmaUUDp40YY2ne9VtjlvYnHG0PMBLlgXQouBGuXR
jJFmCs2qqaE85At3a9ZJWop4bqm8dic+gn29XmMaW/SCI4ta/Owl2LcH2/kpqyCDq7Bfq3ktHAcg
MAMRMI4zBVzRVoZPXd6h6x78xNNWEW/7W9PeuEh4k9h8bN9MWo1+KbBmKtpRgECRcj6dQTsfmsFG
DvBF7Cf/Bplr+81ipZoJbcogIGtaVQg4flhcqaxZa0FT5cN5R1h056NhaJHaz0Jh9yZJb2ZZi3iY
+i1nxqNhZys+vXQioKQGvhXFaIcWrdPpmgkXTeTmyBJM9TaKHs2s3wAFvnptfrmyvooFkLIBPx+A
EEj3nBryDCR6OwdeUHk9OBxKNFCzQzQXF8LkMZ1+8JLGckxj5PDR2/URyfyN2YxxZBpJT8rb35jd
oy+juWSOdio6pT09oFmpucZlEYjedGcGxYod9TmvBu2jqUKBhZFf104Lm2d0nBqHACh847KtB1qR
Lk5TSLRuyNvfJVBPAM8MZDXwn56ySJ2RcimC/GCgyufzMbFwuzMBOsnctczWom+CRhJBFqhUsPqe
LqU9ycYfaI9cZNruIKIWN8hXUGttJy+65pEZ7fQIhqlB3V8d7Xjco9HWTTOIsW3MYeW6uhgBI1WL
BcmrKpqfDkf0oT+l6E29QXttACKTVaGzhYFgg6FfGA0j6OQItUyg0fDBGI0G54Y5Qzq1iCfMlzv+
SeYuOe/XC/52YklbmcapGlqil+fGbGZO4kqG5N4jxSBig8zegRU5TRg3rAsDJaeVIt/aKLXlKm1j
nIpg+pkAcpAuyUFP2KN9Ufpfzo9yYcGAiVYEn1gz39bFbShamPxuhv+5YnjHnei2S/uP500spY5P
bOjhSkRI8AvYmLbhvHfoZnpnOlv3Bkm6nY2L5XlzayPSXLBxhDnKHMpxQHSiuyg2DXfFwsKePRmP
FomIk9tlNCH3E81+0jhN3NGn1Rvlovv9Whg98QM+tVo64HU8WDi59pGQOdRqQJusmgzizinapHS7
8nMBrMKK468MT6fhC3neWlYOIF9kZbEI71Qdy1nplFl08KPRads4apquCFoskoJEV+43YNHsfkig
8nPeGdbsaJu4bkqwUjktMjPiquMshpRCLPGSSrPdeUPKh7XTCT4BdXeQs6PBQM81zKFJLDGhLud0
F0O+9fxNygCy3Kz1/S0uDqi00R/r4vTXT8EQ+kJjCpLbG5A+duk9+CbXqcxXbOj1sWIceGMzgbxJ
9lRlNMbrLBC/M19IyaErBzf0SO8rRoTv0ho/uQGdcYzWwjjAlFX0XhWX19VOF2OCgjoBXKUaQLSY
QEo8BsoAx5LbKpXlBqSSFGCX8y6w6GsKwoUGIBdUXppPy5BZRVGiMQvk03kJ9KN89r37dSmZRTt4
mgHvBMAgAA2nZ6wXts7YEBTDJvcaYr5Kvi0S90a1VpZdjEBHdpSbHL2fRhCEBayDG/ilBbFKzOrW
c1t6J6xRbis0IRxwT/IuwqYRvxOBjiyrGTiyPFWsmtwGMznxZ8jt1lCL7Z3t+dVaPpVwiwD5Gprp
0bZ/aqSoyoD3JXaSomC0S5rYkDpQIrR+3W1A3jRAyl7JboZsbXjLC/jLsnZ+tAPSEYO6vive63r0
d9JEcBq2s9euuOSi3/8aow56EV1roJBlwyWtq6IcYqP/dn4WF8PekQHrdBLHwJ6DCF3bNwH8Hfp7
4XVToUU0fntnJd5VR3a0vRXWcxhlEzwCj15UqKr6Yl7TXlyKeoBUIeEB4vjA1Ouh3C06kfWQ+avB
+omiyhDwZICG9fkJW7aChpaXRuFXbcIhF74cSpseVGkvAG0dw582JOH+OzPa3p180WbUV617QMS6
LVh1nCujXctMLrkX3iR/DUbbpyB1SQ0w06N/gT9DWsPO78+PYnGPHhvQbo6ZlD0TEBG/EZUN/Zuv
g3BipRQz204cgNNWcatnSIT5fA0iu7hOaMlACxwODdSnTh07oFZdpBnqiJKUMdqFx+amoBfnh7cU
B5CsARgNLyaI4GiLROrU5FlJ6Qv40sY7tmS7zhtj0/p63pAKKPrlBJU8qKMCXYx3prZOcrJY3jCA
Q6xmQ6bdvbwg3r7ZMJkg9J03tegStmJcUckJHLmn81b04xQModLBYWnchzzh/sN5C4src2RBm7W+
NfLBTUFIX9V7lMnjzLyp0+fzNtZGoU2Y6AfeCVXW6f0Q5DeCbuB1a7tncSBQ8YHMEuIAkCKnU2UN
HK1BOfL6lesljv++AqFGTprfWZAjK9oNuPN7JodclgeLhwdeFntcyNYYaRZHAjEMxXuOEr/el+OM
5VCZ3sQUUxjO6xDPIjatnDRrNrRDM+8qolpVQeAQlBvUc5M+e9etkd8t7shfA9Fv8UXKc9crsVGG
+lPkjwql4EBeK6/fXgVT8k3/njC9VwpI4tl3oN2geAkV6YUYy60HjMd5L16cMkRn5AiB44Uw0amD
oZwzGUHbk0PfBnHEonho6tgtVpBhS1aADgTyEeRXCJSag5mzNTBmlS/XUSw+AT7KfXs+DqAR0CqC
fwhqF3qgnINZlGOJNmF1aEowhaHVA5RnXpRv3j5jeJV6ChIFYy8aT0cXT+G5FYOeGiQorE+5mcZ+
dYfbTXLeyJKT4aORdQEoAZhX7VDrw7GywrYlB3cak9BMNyDjddNw68y/kfWDFiwGgsIRMqemdjur
gbfxxhT1fLue4rJ9Bjg5mcsLnq7dM5eugceGtFBWdZZHQ2iHAeMV7C3vwo++O1OzZWxnVStbZ3H2
jsakuVsHihXfKtC23fT+wUWDcxPGAzX30bSCKFv06yND2klmZ72whNFlB0I/qieCkqUo6dfzvrBo
BM6G8idIwFHROd2ihj9AY8eTUBKiN2imgoJqE6fVWtVocc6OrGhDmUuLRcRN4XHWReX86ZDEnG+I
/J1dCmQX0r5oWkF8Ox1LihcN8VO0mY5yjBWiUPJnUtUbOkQrO+j0eP4p6YbeMnwgwoIHtWPNUj6S
rnbK8YaSfNjlBvf3pl+ZKzmqU6f+aQVhEygV7B68CbTxkAn00+5EpxuHPrLuWebvjTZIwsZK5jU0
2QvE+dcN7actVAAQrKHzqUhKT0dEqbR7p2+nG7mTG/dq3EQxHlS79LK+kMl8VcdpbG7KDd2gdr0N
V6bzhf3ilXVQIyGnAAIjSBieWp/r0oWYkJxuAPnCA6tFYYQnGeV8vkR+sYPKuWXxdIciN/mWe3Kq
Yn/kVhhXg1/bEDRmdRYXWVDlcdq6FtvM3Az7GO2GShitG8076ddgQunSMSJJj07Vt6nU/Jw+QNSR
DAF6HMkkLdD5UWFPflRjqci90d+G07siezi/U0+zIf8yAWIXVaQBU41OrzBlvpHKoJ9ujG7c1cF9
H3ztnV1W8P3sXrF6LaKeBgZlDqSopmrZhtoF8mPaiCKQODpKUeOgahw/8V6rDJ+vtxFsuBYa+tFy
ASEn7UplGaztPdJ1h7F1P4x2senTtSfO4jBUTACcwEfPnGaCk9Iw/dbpDr31JXefoPBJipVtehrc
1EwB1IEkInYPmlvBoX/qvNlYErszrBIKRVMym8UTtdxtOLr7sl0jD3w9YcoUkkXYIoBG6Dl5o+qc
fMZN5BDS/qlqymwz19x4063t3+P5ZUQbT4jMkIXWP1D107sWnSqNcTc2a2+PxUlD5IScMq4hgEWe
TlrvgnilMALw7rR9wgApJQYOHmOz6mOvHQBTpvYL6rZgBdAVPisX2FQ+AO+lsMWi6/4jWrQFIxiF
o+i3gS5+pWAYtlbltKZAY17fbELz2kXSY7Ugs2ZEC9HWmNlzb/vtAb30H0dWb43Ce3LFGlPRwsqc
jEWLxdWAlkKISDUHbuY73Kch4V5g6lb7Mhd8GXZA5KEY13C31s5Q5nqpE1KQ4k5BHXusQUhfKdgv
TpgLTJRSolcH26mPlZkFHvEBLedOddfRH3PzVYKw/HxUXhzFkQ1tUQrTF3bdo5HQQ/+qZz352cog
1gxoyxEZQ90PYd0c2pknlffVfVtryct2tyFW/dcsaWloZg8401KMgFbfiFdvs67YFDhP+fw2YovX
lrRY3E942LrUwy5JjQMfKxT3HPkZNa21+uiiC/8aks6FVvUUaDWvbF5afuHB6X1B7qxie37pl6wA
Pgz+YKg0IW2rOXBXUrxuBOIkOqUVQ9WE7HmHR2G5ckVftAP0WAB5R0VRp7lx13BP8hkJFCDVTIDu
feO+U9jVNTD8kqehIPaXdqnmylVrjRE03aBdimchDfO7YlrTFF8ayrEJ3Zlb9L3mzqC0RCQqYHxE
SyfK1w0JvlpR+eX8+ixt/2NjmmOXjROBEN0HawJugcPwAI2UCq+b80bWJk3z6SjnIOSbcY6JtN9Z
jXFIubFy8Vs2AeoMF+hrJE81PxsapBsde+SH1K/2YzbeupTtz49ieap+mVBf4SjtYDcTOCYE1gXt
CaDA8+IpfATB88pcLVkBNvUnbhBkztrFgs2pHBwJLWE7lAnDmWJHTdJMv7Mvj83Yp4OZrZQC9BtW
BwEd4QnuFTIz6adNvUboubQwx4b0hSmKIiLzWB3ayeyuvAK5rbQXb79d2sdGtKWprEkaGQFFeaB0
ix87y1eLQ+XzeQ/QKh0/gzP0scGbZCJz/upCxp0aJ4SEqlEferuO0NvJdraOlYNCYL6pINZVR901
n56aMfx43vSiWwCCjTcuHhzmK8EX4JxGvwVvobpwoCK19a18i5L/eSuantK/BnhkRnOLoBw7j8xD
efArq77lYJHbpDkT7z1jxMGa4sYW2BNBH1U1XkH0cdhlBjRHUnsytue/yaLbKLS5A86bENfGU/9M
oXfeum3OoYbmfwOI6zFr1oD0S3EWLEhI7wZAzr6SnK/CkfvVFJWQfsWtejJjzn44EOwh6afzY1lY
O7xGPTCTKf46X3/3thWKolkIKni7uWHNZdu8m/LP500sjOXEhLZubGDgL8PZevCsH/Zwn6PyVkOh
oyzuzttZWBbF3gKGVlCtheh3OF2WMDUNT0wpKFw8+3PdVQ9hYfx53sTSUI5NaEOphqxGpgAmSDk5
9wW3vWQKiuAK6mjOZdg23cV5e0tDAnAaDEUOuN1QEjsdUglGGibhCYeWPVou3eRsLZW8tP7AAkGB
HnaAwVUjPjo4Ur+fpqHB8ccdsXVQBC0se9OtxcClcaCEgGQbWuiQnVHf4shKERasb308ewtryK8E
65vdUOfNSvPR0uocW9HGwpF6QRYHmiZVmCbIFYgWvZUfuuY3FuXYjHYH6lCqmgvgwg6qgSKaynhe
Kx4uLQraDZBKwyMereeaJ2cqbRhMLZ68FQRs02yTZXM8VMZKRF2aL1RZIZ+EzjCIgZinqzJIKy14
De/KzR/dXG2Nsroo+ePq/XdpOB6UKR0LGWrArjU7ULRzCntEfgXKrjPwECYeQlCpPL9V1FY4zUCi
SIUoFkIzEDldnTbOneuZ0hbJ9mYgt0KwS6/rNoX5NZIlmE28azYXV/4bNaheziTA51EbQ5Vf5V2V
4x85NtrswYWHYH2wMzO/RJ+62HdR+ifgQmWMzkFjxfUWZ1IJtSNPidNBf3K7FgjiBaggDh0obqKy
fS/r/kMg+ofzc7loBk0vQK4jdY1r6+moXLt2qTs4OGl5c2FnEGyobedBEHvz39nRNiyzq1AIPFl+
VmJEjwaDwD406TjGbzaEs9TF/RjsTq85T0CGb2TA23WHFKSPEf0A1oKYdW+/6AHrD2ygKiwgiazF
hUAYbJYi7A6TNV305UVA3QvbeJ8BxH5+NAv79sRQeLo8AZ39lDYuDA2zs6MDejQkH6edac80bsNw
TcZrzZ52Cvk5YW7uYGBj894MyMbur1JgHy3xpjrwy2aCqjXIR9Cb4YevhCozTvOxqZFNZvlViWY+
y7pia+KEC64NrATCBDwJfL164QfUOg1zMrM7mEha9bYX8+LaWeN3eD1huII4OOZAF6GEb7T4HQzp
mAWeXaO6CERb3aOoUYOZ84J6b372AXCvilhKYFhBEE89gUZEugRUjAo2wTuWKIC/s5a+eD1lMIJ3
a4iSBdrsdL/OqeByxPPi4CBuu8AYQI9sZiubZ82I5tPEj4jl1hgJEE0vcLO53tXjl7duHDyQIHyk
DiKkrvVzNWKzX4WGUR46asf1/Kn3yQa4cRwRbz5Z0V6HevlLl93rt1hft7PbFhFI8ZDnGeqnAINK
nY/N2gm+MGsndrQAGhSlAc5J2FGPcbU0dvpVlCsn6+vLm+oVRJ4XALOF507HSk7aDE+E1Gub65xn
/VXZ0zXs8+JQjqxorlzindZA4QGcn+K+LD9VDok5/3p+/VUEPrkjgJUXNCWgcFAIa5Ayn24XXjcc
9d56BGBX7jLSoIv3W4EanCze8fZnA87/fBv/N/te3f782O6f/4e/f6vqqaUZEdpf/7n/Xr17Kr93
/6d+669/dfo7/3z3JCn/Uen/5uRX8MH/Mrx5Ek8nf9lyQcV0139vp/vvXV+Il4/HV1T/8j/94d++
v3zKh6n+/o8/np5Lyje0Ey39Jv74148un//xBy45qiT/P8cW/vVjNcx//HFHeUae6MLvfH/qxD/+
QFfz34HzUSwHKBqiJmn/8bfhu/pJGP0dkcUMFZWH0tdUDXO8agX5xx9O9HdgXRT2ACwiyHMr8umu
AlsFfmT9HTEcgES89hRtFVD5//5uJwv0a8H+BkD2bUW56NS3eXm5/3IQXLgR4NAcC+wBGBnwwtcc
pB/NOs8ACbyaBE3HC6iCo23BFcVobwsnqpsLJ5rrHsKMjfmU1U6LWropJvJeEDAt7gvT6NnOKFzn
/QACRPqjz5lVJ16JK9tmtIlx2+Pc7C6liPxgY3kN57varVlxlRqGPcSpb0Qluo2IfKwDPJlijikz
93bd9V5cmb0hQP6eSXYNLDMQ0j0IWCEQWXrV15yZ3peuiIQBKqss+xylyPVQ8I1CZq0HxQSw92bO
H0Pij32cs4mYcVeORrmJTDk8kimaJXIpUoyx703OE6WgAlNUxQwKAJygQOlUkhmXhOSoVpngYtqD
NtdtYq/oA3rZZvDLTZ26HWpAKbjK9lXH52ZT5AO0kocxrPrEndPwI/NokCVURMYdz9IyiMc0lP3X
1K0N+z264+oIpJvDTI2ruZ+8ci8oeLgGv29c9Cm7Rf2BWyxD47pf2RSUkqSTW690jK/C8fsq6SMF
hMsyW8wPrTWV4YaXlgMKODC5lh8yFNrmNoYed4GqWNSVYSL8ycgusOhFnQxu3RRbZhYGiGyRsTsM
npBPTFZYYz/Ia5LMhQ0ZxGIuaLnhpk+CZKiC4NGoUd/Z5V6ORs+gsaLrlltCJKO0ixFE2Ub1eXZs
+p2zoPe3wzS0OY0rinByYbJUdB+zKQL3nrRGO72eSEPmTzwyxZc+Q+f0vm1t57bE4fw0mha6NEKr
nEDY17ZNADanjH+YrMDwdmFXzHJXdtKNPkucb7jcpt0EzcbOHp5IMBozmhzzNr81nICKDTYxeTfP
qe1uu3Yow60dzK2Iw5Y7TjxZJbDk4cCrfuM3EEb+AV1YUAMCAOTPSVM3wBjZFZTgN1EapNZDlhEX
nHcCbrsHhJMEF3NXl/kV/g/0ZPHCKNhurFqKZSNZlQI6Fs3pnmF6jARG0F4XokadQoIwEGJTuyzM
kwktSsASMN8G38IwuOFF50c9v6tolMtrcw6cZkfnjI2xAHWBuS24xHvLrKKh/+hkYxjtZOSIdm9G
U1SA26iWYhPaY9buOrh0f0ejrLW2hlUGj6S1xxKsWKZ/V47A6yS0HWom48Yu2iGGRoYIPlOkED95
GbUuGtFUD0HduD1ItcxOXhrCQllqSM3a2hCR+tYh7GvZbClDjTeRbQE4IwqLc4z8qBXEU1mmIjHa
0hPvRgeQxFujzRhK2l2f0wtqhYQm0xwU86amngHFTNbbWTxOwiLbLOijLoZiwhR+mzl42RLfm9s/
RwkekWSaLHu4Jl1TO6hm4Zzbk3YEGzPY/J1gF0rat9teOBNEEce6yi5y06X+ZdQKr945Gbfby95q
c1Bnwp0vwUBQUEjDG2Nw29fhaO/I5NPPkKfBnsrM1v/RzwYxtiVnmXsF5WozTyy/mD928+z1H2DL
YVu8Uj3wFFpWm30ZbQjYtXYa5LceEwOekyTF/ul4mPYJ5aDbu7PwojX2DuGQUpntIWJJWFRtfUFZ
Ja5KIZvgsYVmyJWFsDWiJb0Uxa0h7WbnDqTutyUN+90k8wgop1aimcQMJpHw0q9+ZGyaxXaQpbwK
Imp+pganw7sWzVxs2/de00MAyZvHJBqET3FLc3MvRv7FpJvO7PpsP7UIhpcOLYF5zPMeXfApPJPv
iG0W4y22hvQRN3hUX6tbQrsVTMzluykbDHtfIVtBk1IEnMfMsOdyNzfcbXZN39TIgKILen5vhvD5
69kM2ncuohaLPdEXcwKEL8CpM02t7sDrHv7a2sF4HRBnfAd0ieNeoCfWqzfTgEsgqJbC+sPUTLJL
LAEs0SWiVc+2RRgOhy7sZuNTHabtIaJRNLxjcgwq9GRV8Ei87Fy56YURIa44bUsvQ+lysSlJUabx
NDjdeFF0k+dso64JWQyxnTG6DipeGX+CmMkIdyjOzGI3oxUvjzN/GB9sS/II2Jnh/5n7kiVLcW3Z
X3k/oGM0AsGUZjfRtxmZOcEiK7OEBAghJAT6+utR5z6zdwZ3cGevRmVhGc3eG2mt5e7Lff1r3ogZ
myEDy1oFL6PyPGN4Hpop3pVGxREjBHhqSm93H2LZRHTv44qPKxct7/atu3Hd2hsMHQWIJlSwaKwT
PppHqYrdNj1J7SWV0bS/Ga2TGRBZMrkHI9L0Be1//ltSq7KbPdkoqnAXjrWJSB66JwxT6VwHPHJ/
0w5ytkYvpekft53n5kJol/M2TVZhbvsy3uIW5gTLHQ39IF5nk6yfdFHde8CSBG7RAnX+vpDHQOqJ
oFyAq2LJWh+jl09ykcufDoq9vlomJfPHQ2pVVPxYTGg7Kg+ONx62mDi9hzQv6dahwHATsfVEx1HA
xX+Pc7+9dnk+/FGzQDQrFGR71gws7YvXQ83sJckccQ/E9iJCddAyx1piunzTbIW3F27xqW8oxalE
6dHdF/De4wXZbmThjLMJ6+lsNUuO/z+KP0YuaG5AF9kZF67LfozZXv6YMV++ArKNdJWuvUwukfXi
fuiDKBvNQAhXAo5919X1u6ixV0ph0T2DVIsaPAELfbAWCFMdpQszLd1VFy7UZvIjEyGaH8LSK/mk
BBcfw86R0EQXDj/qo0hn9wRtW3mfwVN8eRryzmVtfwzbG5mUVZd0OXwHy86Z3ZNN2BFf4Ev3zQ+o
EDO8/Od5a5GMIpaPiK559hMQRnp72KKQTb8PCX0c19SyprMsfJ/7yQzNPmCT4pSToXhiOe/FqVy5
u2cyDm+G79srJcMw3OxijvCnChff8qSLfveZ6uc/eGCT3wi8sskdma3nV2wDRuqysD3aP23C2Ws+
MHTcVXEg/bnORa7IdZqK2FajQ1NVpV25FB8Di/bLgZCHE91ccYF6klZdH7mPwlgHd3UdpVARz0fq
zmotfNnMsuxJLQ+phrbkMr7Zih1Jm/5g7gEKzMPUcGaHyQVSHucbPWn0gyLh4k3MRf9umLI/lzGD
s2FO9CJbP2WFbvdyjV2VqKFf2hGYTHFPF9mbH6DZ+jeldZ9XrvTsrjMjjtyC4KC4sl0y6AZfBYRn
+m3P64JHw/LcEZm6k4Cz+VYXZvIvWbkK1ig0QdFvj+Zlv/H9QGyzwnpTnLrdb6oOLJnfppFu4jns
kVevahPbdrGjXZ+mQx6mVdsWC7RROyQ1F3DuIauCJKZ/6g8AdA8pYn1wJ8cjlzc+E9ENT/1IbrZF
JM2ybVlbsDXGfZzGNVGkrNMFBf77XKqyVXz0a4PqaKA10rOiN6gEUDn42JeoZnuGq7xKXdhQfceD
HXfECXW8zxzos6q7zYr1Loo6chXoOR8CHcbtJhZKbNXAcx3B/WYirpUQbTrR9jk64+eJJ8N17kc1
VW6OB9swNBPxxbBefETRUo5Vb9OyEpuGYckIHexepb7fMryLG32MFlWcrN6jo4ErXuB1EQQbIyxN
MRk1+GfZ0A6LKaNTOc1QN5h4fDk4UeOVwKQpqmPGZxPhQ8vWtpyoC++BZ5qv9e6TriXapNFjkvsU
vv54AfvbyO2WP6428fZOdNSXzybPxxPt3QZBy7H93dn+wPYmt+VtqjNt35JuOJ6jjqb+PMahhIPS
5o/wvdfJ7tFtdRave58sOXcw2nvPnJ7hIktSX+e58OP3OO663+ss97doUsLd0NF8FU2F3PLHfmUh
q+eNbl3b9abcTodmW3i0liBMaih9R1Sb/2OsGbsEoeU+xZyQm3xGIXLGo2E1PQKp+Rypk8xFIZpZ
dfkfTsSKndpiGNdzjKcgbwuNPIB0s8GchU7VeJ4hGcGzLvPjQIp1rouzH632Vezwihq7YR2njOKD
n5kYYBnU02kKtQars13hP5KVnxuGurs+FDG2tjAS9FP2lCGx7EV3a0Yb7Cdgs9Om0xrXRXHIJwvR
NL6gk/zqObGvHitf5kQ6HS6jLrA5VemJbIhgT6a+nsNcnAtuPsps/yV1dly9Zv5vnsWhlf1m0wYo
mbktd7ZehCAfPKdoumJTjV3U1cUxpDDThzyrTrmZ66mj20nueUYqPqfl7SSn9DcKyJFi3RD5KbXZ
x3i+1anI+O2iLKyyEomn5Z4txZw/0q9a9IBlVmZrsBqLuEHCj0DOxvKZx7s45THvhosJu4mvBge7
7UpXntAtJ7qKXIbf7QgJSLSJ3PJXRxFTHs2z5jVqgXhC4eAvai/WuJ3R3+vGLd0gAB2HxD66aNHq
BO3XTO6FnFU1cTZckZjFK3iW7bbd9/GNpUo8J7aw1Toe7pHJsWxS5tKpnXh/PA+mPN4w07ILSYbl
PBMGv6A4xFHNpk23ZoZrzBTNd0HCEILs9E+Ik60qV4YZkz6tM9lFRYRPmjFe8tPIw3L2OZfPvUOE
1mFCXMvi6KtBwJDG7st8P3rP0GF+FVEv51pHy/op8yWrJaHJnXN+xa1KVKXWWFV2W5PT4DdzHbnm
j0CK+d1CtWkGBwM+mU++LpJNvg08mJt4iB+LFIeuGwzQQg0QYBy8PW3cq889X9Kzk/5RZeMb1lZw
9yellbUfKAbGSDn8sXg8a0SjdOjQeNIeZjTPfMZy07z373PIlnom2dgsgZdjy1jBf5o5Tttl0rnH
45XElSxljkYwcYI2rug6XpHVke68RoOfQMjgfaqKie5xhW64H+5FOQGBiHxu0Ocv4ZAnngC8ry0V
KQOkgMFwxFQztUmALKAyixjDCRcLtCf0gJq8MilciWtg21lUzW42CLz0E323K1uzJnVb/ztxWXfT
QTfg6zJzXXTWuJL2WqolS840p8erz2LVJGD5X2PO8qVee7qP52ke47XlMRCfmwH9sTqh40uQyujN
b7eax57nxx8O2rtG/q16iMuD9u2I3M33VWJuqDdAXqGeih2ryNydpdiuNt3Ly5HBsLMCEJrXbOOv
huifoV9u4HVaPKmZdxVkjK9GuN/zGKnGY3f+NLr8YTqKpYIMZWqHfCvPJNPbBfnL/SnqVCqqEndm
NUs7V8B7dDsVdLoyFFfsDFoU69Bz0zDYmQE9Gre+9pApNxBfPS1c9r/IsXJUy6BbwCVR7bf1oxwH
1DWAR+cigwdeLtQ34/CDdquHc0q7EqyhGf8ikw4nJ7byKWcjaePMH7hm0w11hfNaYfCpDCOoalwE
DLtsWkLVMwNInnTpsiGUAHG5H1gaXNVdKNedPe5jQbp6Sg/wT/Oou+IcTzN8/+yRyfkWS5A0l7We
Sdo1djlUdhf3iwEoRq3kv51DR3APYKIL9ys9iuF7X+SSf9N+4mu1SRbDp2spE1n1habuoYBC1DRz
OaBBE6l1EuA35tQGswJN6mMdKRAe1nlkQTDxtX5H9lU3ZGGCVBkeSVxcbnMoBmxOq9zmuTyzMHey
ZeIwC7KdV1zhfSRy+QCXhfjbUrAuPalN6e7NDBa4VhHxt0mEwrb9jDn7Ei/4SjUs8zGcsoPJH+bY
N9pkPhuflwG3/g0q39ZVcmMmribAjAGesul41FYo5x+ExBzS6mXvMThaNc63O4VU6lru455do1TH
OT4boQISU3OZX7+OIQ4DVnq2JjpwXi4rGgDsq+REtF/NEEhHEf80paZTw8dJ/zpEUr4myxJ+Iepq
PKl4mZ+jnk1Jq1Pv0X52VpJHwxLfbjtgGeiWrardykxUj303KZxTMW6PGvYduhosg6MfRGzACVIz
43RnuwMkqxAaecsOOayN2CIQbP3u1O0o1oV/pFqua20lssffsIwb88/OTXt8LhGaegtyPtVwTVAa
Q8LejeY2WpJirTPlj64i0Fr0J6HY9OzHHlcwwz0MGGfS6/aLwTFJtx7TXagL7KX7VptcXPpUlQ7W
eWuUvFC8+f1tIWcrW+oL32Gw9DjJXmyOVYmGi+k9jNSEuVk0Lu1/08L/K8bhfyAT/oN++J9Yif8P
GYcU+8BQi/zPjMN3oaT4VPz/vB/cmf+XePjvb/038VDm//pyu/xSKGLr5t/0wr+JB5b+C6HOyOOi
sERKYb0Dcvu/iQda/gsLOl/bUyk0Msj9ASfxf4kH+q8vwVSE6AMWw0YHW5f/G+IBzjb/wUwhbAPL
RxDGAMcAlUuxsvWfzJQekt0ugHMu5b78gE5r/I6FPszTMmQRwuBjN7iGJ9I0DoAABjrI4FQLV+f9
dYAd6YcO+QdgzqKyfXZnGAYNtTJg99sw7DX1Ij5tZtobKcNn4ZSHAFXs5yUdDohCMaNAIqrVA1vc
VCVxPtcr5d1JUJe+D4ff9qt32nv80nId47Ma/faAVDay1IHG8jhT3DPFm0okhoR8mOgIrhOn93Ps
gBpxGe316ula/MyQ/nE36lWMz7nvl/WKaz2M7Vx20+0CCOUrPeX4gzov7rkxP/vdry3jqoQgCdnr
FXSE3SMIxGsodQCUdyR3Mlq6h2UMOQcpsdsnTN2dgx8OUMD9oOo9xnRePMlS0ZM1WXHm2SrUZVoj
I08U1jmNVZzd5Hz6WUYw6eiA4T+FdRxr+LAu9APOVQrTydqTDPy9Wkwi9maFdWfyrIHS/r3IcfnI
ZGli16hQjC8GNyVUjiwlAODRltVJ4Uhex34j860UBLhHFUS8XwbD7sTWMRT+LOq6D4ZfNVSHztVH
uqcFgGO4pt7kE8xFfmBB8IBdM8SN6F7kkkHbvQPWZzzoW/S3Y01R6bKfBkiQbTsN0TyQVe+m53Vm
9F2KScrbJGj6o3SQf9ZCZp29SQuC9giYu7/IsQtRO8CzzcsK3zfKmjJufvWqVKyyZbezewkLiHZi
ZXDYjvBcuApaGz6gi1yzr+2PJdmi7F4MNp9ek1QOC160RBm7xtztDvkWuwQF4bE2/jbMkiPdJZsL
ed7WFOg5YTZ9LiIfPYwGore9gRRR8DotNCxqxR4l4gGwmYKVk/vAoi0H6xSlfsKGA1F/DanrYeiJ
7wb8t4wJqcEITPZoMu6/rZwfV4xXw23O5tCZ82Iy5pAVoF3UYuKYEL4hAYbBEWZm/hrH01A0KJTR
Vw+05GN5i25LiBWmbyUoHb0VYLn6CYOR/feYAYkuZg5gDzZuKRwXf0UWA5nVuaMg/AztXleMbLqK
dzg1LCvscyKwAcffaTQ5hJT3BVZfF/WI1kK7tJr1oCd0CoN3tLUQivPbjQNYf1yMBpqEbObuFobk
mMM6Q/jJG3XUZgtlWtN5/asgW9GCQTVVqiZdaZ0hoBc2xSZtPGOhxeC8/52F+I/6MghVPiNNl072
yRbUHzX2r8yCKNSYCKzgz+bxGEDW3i7/TKMA6NdXRIqI3FQGC5LjtSsUHmw0Iun80GORug3OTvEP
CHCj/JX+MyeXXyPz1htW4Jb5mqoHWQ6YKKRVHWvGfw/na8b8/JuOYvEXo9Eo3Rd86+wj5y7HlN9j
hx7jopBdzf5BA1JHqa/jLp0/w7xFx3nVpNBY4M7X0VdSyZ3fsowY++Z10qtTGI687f/BKWKB7Gl/
HfOia62d2MTe0lS97Kxfyf34D0RiZbRlF1i/l3nF8AayG5ySUv8qoz0c6EAKsGVgXKNyB43KHUe6
fRWcBMBQM9Cu25PtuyU6icQuiX0C6CLsFYnqUgDkKff+ine3QKepFaxt2LnTgJr7Ok5I2WMCxBwj
+xp6DqBgVYxujSLSAlAWAg8X4BwnYNMCz2UcoIJXl07j2sHabUe6T2JCOhhsS+PF9l8Eat7hquPd
ViMW5Ci+Q3Mr/dxmmyjy7xuEfeMGgDLvFcijyXUPFnA+SatxccPcrCKQ+XMWMFVukqWIAUn365jE
fwFaGUgLSCbALhdvbt9OMvtito6e/iVSlZ7y7tB3JBR9q6b50EkjcLMkn6i+UV6nGQbRb1NUKDy/
eYz/rouYPYBwYsVRrfZQ4kGabJ22JsWhEHG1bODiwXkn1tRjMZHwGfr4u9nd4S/bpj14IWKiz0BT
+cAptDwcvWSoiSZ/fa1cVESCrInQlLW6mA4sq0DQ6BGKmoCGh/vHFrl26NeXLo7eEjfi26r0IDPi
mrXGbfsjnUgu+hPa8XCXWEWALq/dck/SdBqbfthZAzCt3598ZMbiji/RNta87DrAoQQYSDYQJJGY
dFJfq+2uLE4xGzAE49EocGe7aL7kBAnkqAgHGIIicSgHzFEUM/Sng3gCkpz4y1IAI3rOhyPWF1cO
NHpPR/ptjwsgSNlEkalXjugb9IycgSuSAofxG+TJ++0soGqinQJoEZXd4RqwiP5V8QCj75yAoV4t
RpzMiwH43lHANyjVv7FeMTxBS0TBZqad+kZ7oNF3UdqNthmNnX4qH4Y7X+6wXvXuBRKb/SvkWrwL
xFA/Yzw+XmDVvtzoBJgi5vmxqFiJ4afIMYTmch0/O1NiANK+HGtlg39eUFYfc6yqiCpGf1/h7nmN
wKb/QLDH596PXzfOjtHp7shJnNwOK0KmnE8QP85icU89UBewd7YOsZlOS65YrfYlO0NtQKtIWaRd
5GFOG7NH99QVyf2KaVZUSYjyqpTBACfNmg78Cx4zB/K5oriqP3aAr2/9wp5pL5fnGURfQwrb38CN
JW2LebKAZZIVOGzfKXrHoG+ug9bFCpZ3yO/JoLYLwIkOctZ9xYcNT4sxey/NNiIFMUlBW5dqne+h
VBgaILyImVpo+pXr1gHnhZ3L/GGxklEl2wacwB3zLaUIhTmcEA9rSQr/sZVsYxV2CG3D2dRvFYPw
OTvlc6anO58P63NkgNGj3G3bBwYk4A35Xs6stiZeXlSyMtaUoFTKds1xKwP9LYu5GuIh26p0CcNP
XCf+Oz58CA8EP24OyeMT7pvyz1qk8IjvbDS9JcfqFFbmwWspJJHd72M/4OH2mEcBlst7Kbr0k6pC
m3aVLjuA+wy8JmjC36TApiUkAfph6vqbVDByOgaZnZhGna4mNYcKSBIehjSNzjQR/K7wvn+YTR5+
ecf5/LItuLI4gIovw3fgCEB5I/Z3jNTMUznK7U/RT2vdJyM2YlMRNyYts2+xAvXa5GEb36PIUH6l
3LiXiQ70U/dQ69V+/ZruwY7myQXI2hdqUcD1kOhyg+Yi529zdpBbNDbDLY2W/N2Wofwrdt32nEV6
Gmra79E5D2H7BSpv+oSdBRpBt0jMfqnlyMOxmnxOIfRo30V4QiNVhtZH8XALvVI4+0VNd9uRkneS
o7Frjh1Hjybme7yb6dD1hE2NrtK9Za6NJuYUqZMDnzMHLJu4FX2UR9hqosTxcoA9BO9sApa+Z9DV
XQ1IDyKmTmr0PtXiUpadojwIIM9ZscXFFfFqWXaL904xgMjwY0hv8btVrzE+JFNyhq6yc48TxeD+
x/XgDyA0pWPI3kLHs+Ob5SV3ldCRwILmoResFdX9nBy+nQcWyCNOK5kv47xGpGVI8vrydwGuPNxB
VpV86yCLGSu6sM2eNMDdtSFcWQKlUBgux3bkvnJJap7ZTLbLLnEdZqW4VwOcjwo90DOfdsRYqZCd
iO728YraM8zPfistMNm1K/iFuk52V1tMZVID90h2UwMFicYvvF7sN1QyHb9kJIZGx4JnLk84AeQp
OcbpPHg0USczitcijrf3bAYjI0wputrJ1Zz7JdseRaTH+3yw81XtPe6IqEAL9FTo6IjAznVgmMlE
bP5DW5shuBH0vQ1QfTC4eI0VKJ6V1MPWxwa6DNeH2oRJlPc26FG/Q2JsOK63aFW1yYj3ZzcexU4g
NloM0sStWk3/KiAOIE+hg9MomjregMlR7SZynG2aJyfAGKjRwfxSe3lc0Uzz84RdZQMSawXsLNOt
5vGhbx02Ye/ycqZtwJVyn6hMcFZzqL7uDklBdAeP7cUuHh76HqtcBdwb8RZmSJAo4al+5zPEFgRc
0Vdi5q5FWOqRoxjy8ErkjAzCIX/hTicf2ar4nfT9XB/56E4IpjI/cTEmT9MYkhtI4jZAMV/yMMnV
AGHGaC5fEp+GdoF9USVSnzBEC4xDYr93YxYaso3RswvxflOs2rcEXBGUvQeA5AGIKvB0yAU8lCB4
jucRc1TMbc18RNDIInDVJcUdUKPyCiwvxae7m/Wip3WFD+ngf0B7YWAL4gOc/ONtAk+F3J5Tzlf0
1GLKHwODGpAuJXhncUzHs+h5edlHFYMH4EpfoUWPmzn16XEzBInhW07h5gjqmTpYV6fZmgBbwxyE
YUJAKQDF1DXfMDZV+HfIB7cLqKxFm0sBwu6nzqFLOxUaXVK2fkGJDLACzqhPnvsULbCzg/hAqEN2
jmhKn3O3wbkzVuyRZBj5s3L/AWVD+sJMCsFCosmvlbBfHMzH+Vjk3kD1FN1hya2/OhmDFEpjdZEc
PCFiY+19N9DuComcRq/4ddkz8McqhNMxp0urB1fermgXEMDAWsTDBzRfK1suGAFH3D+Sf+psHL4B
l8sfonH1j2KX0XXVINgQSej5e2oUv5C+JECFB1stM8pRPCfjd8NdB38RZn4VnJ2zTqw3kyYPdqfm
giI1n0OKNn9GSs+NYgyP5PCVh4BbRTVbSdwZfRsIDFz/SNZIy80Ot+uX7ehDqfxeiWTd7mInx2ck
gAtyyqb+qxjThOkarmcdeUliAJ3g16I/y/gFobM9djeFzPKbXIBRj1ePlcacqwycUPrGi6GvoJZ7
xsIeb7s431oM98jzwWoUlGIGOMNIX0wo/0xFOG3H0bURGEU87B5HtkvezKxfuC1eiD+wC2O3KnAx
kSbnG04hBZ8LEejfTC4ffi8/wP1t6A0GvVE8mWso8cGRvMEOhAK9I1B2M5IUMNJE+gXmvRh+wRiZ
9YfzS6Tack6yPzYuR33ykB7+SYhwj4r06/RVDOX7lpjplYDL26BLGaN7z/PQHJA/fN2YWdUHszeb
3mHQkabodecFUgLjtjNPtb8d4hyDESnl8rZnWTjvJEd3LuNyXhobd277asFI2c5x9gPBdEkNkiqG
3gFpvY6RZwx0V/Tke51F6d2Kg1SLtTweoPz6xTFbgpGAZAn+0hQspYcU1ZUIzkMSaQIFV1uAuayI
KdPzfCjdZi5gsC+2o5rhZlkfYvpj6c7aJPqKw8yK21wC7V6ghNq1c1V2wOi93zUFyThBfpTNAmJ0
4Npq3mvg7F+0eX4dih2s0s7LGiLYvV369aMjSw7ZmP9NxXwbJDpNXqhfPg2QG2RD7YsCn2Y0Lg8S
MgDwtN6ny+Ww+mc6rvacWAzdlxGHcXoH3xrBNrTnz3NIOnlCGUX0b2kVuIgJAuflBDqPn4Z5mb5B
0+q/dVEAQKTDVP4NMVyG75D4KFrKtrJRGXCdageYyVpcawTM48728m5SbHwj6wgNCaSBUFHYzMFZ
K8jZffBspN9TAy/Fk5VbiTQa/HhrcoUnKhDjvrjizDywLKNgjKFOvqwHjWiVT8Q8z10H4REa9xkw
xREZcJkGErB5Y8m1Y0asUBcmslnjiL2Pc4/ks4msd8VMutcQhrVEL3pkoEwF+REs5U9jutHf0aST
op425oEWoaV1vnR3WwJ5Tbu4fn6cIe6pdmYwRbuN/OoMZEzCpH0blml/HuFZ8LGKqL/9khXR2pmF
zd9kvMdRKzVKLfY4o/7AvNkLZ8LthsOikWybEwYesYTrSaW43tej6hOoioaU+ujMtsSHhxz31vZD
9QVcS9DWdt3mwBL2U/LdBOzLn2Iw+OwhG3pW1tRYEn6UU+ezRz6TkD7NqdBo3r7C4CCDKfb+FKe9
5RHgrCQUVxfEVF5HCDzV28pQtSFKm0R8EzKIzi49shaiH0MKYfe33fZY0cO0Ua4SAFsaSvMb7cS0
XIehi46/cwP89rdTcLJvINLeV1MhGTtNoDkj1NmbTQ9hAhYc0Wl960eKvKsNGTb+6zklKdoVetAD
miao3J5mpAqGO8qCWpoYDSRWT3D9A2KFDHUoL3oRDg50fTTg3lr5mP0tqeT44ZTBmb3VjMQYQGk5
9dBvJgs/w0SMwjd7JrM4xQF6I1Qysx/yse8hyHoRGJNE43fb7VcCGtEkDRn6WdVAVA28CLVONVpj
IH/HTQp6LwEaJ/rwFMd01u8hxfBej5Bkwd4rh8Lz25Zv8Xi380Og+JXAV64eTK5AcEC+5eEs7UL6
7x3RtqtNP3eY2rF0p8Ewr+mC4+TWMr5ZVN9lNz0+pf2ZIMxpgRriCPSx2ExCz0au8vjWc27lVS1F
z+5kWHFxQLaCzshhoBP12nlE/Y183ewZ/ZHLHsNgwUdVlIweYZCMlqHCan0KTspEY3ETdTFBd273
DGDhKlFRSQLP+VDvGZTOmHQt7tYq2iOan1aNmek73ZSZmpkDmHsAQueLj3TAXXca84PDjdKMUK5+
xzuWfExwJfPvu4+wmiC9zQ7AmgiQviyrWvpmxl9sb3u+AeAOAFTpSbt11C94gdye3BwOWPeBIu7T
a7QjnxFq/gGlt5LpksrvXx4r8I91dEJ0qrOXuMMyMAkZoJZIB9XIDUEUVMsN0iBo9HUh2Ps2duTW
xmgsDCngfLBBQPhHqv6vpPAYeEHXnZdxzh5WEtEL6SzMoku2rhwqXFiH3KixF+MJjMWyQLMvOtZi
0hX36xZNL3kPAn8YgSrtpf5psadVWU2RIjEb4p6BGagIdcATVpdxIcWDB+mMPt5B4H1dAka51um4
iOo0xe/AYkaa3xxedxMyDotsadgEVRrRGfrOePKuxa44QpnSfoXNqLfup9ekb0I2T68ZFFVXGgGb
6jZSvK2BQyokoBq/IWThVQr+Blfnf1F3ZktuK8mW/aFGGQJAYHglBpLJJHMeX2CZUgrzPASAr+/F
ureu1Smz6rZ66349OpJSJBDh7nvt7QlkxWjqOC/6qviJ9cz82pgWvZXFEtlmPL7qiZ75covtMJ8Z
s4WqyK3XaoBHZdmjbT6uk3CCWRtzymQB/Ulx5e64fp3poFB/Qq2oyFvORmDCnVjRT//L1/kfCZPn
7FffDM2f8V99Tn+RJv+NfPn/oDKJj9hDD/z3yuR+yra0mf5Zkvzv3/MPL5T3N5J7uXJpj1gvaGES
/S9J8uqSsvlvbPQCAvm7uPgPSdK4eqF0FKbrZjGTid7/KJKG9TdbuNdo9qvHHr3S+I8USXTHvyqS
BHHTWQIMoYg6xMr+azhW0UP+TUunbjy1lft8KxZeTNtdzcNiOXkWUtxoeBuZZuZ3Mu7vRKuF10Wp
YVaO2VkHUObGAOLYx1PSKL91eifAvAJ7xo6o3je1/LMv28MyThogPGQ7q9k67AUpNRvV+eQnQ1zc
2N0WR9wgJIFlmRmMeXvOXdjAIjaTIIdbMX1svvEv2FoU/StbT1iCzKfKL5b4w6aJ++pra3lmQMUq
Ip0As7epLKNKrLHapYl8KatNoTuOMkLQfKRN9Hw+FeM2tbmRw3WeuzjEAJncuKnbWWzNHcWD6Eu8
OF3RTPvrwom9VRqUBZ0wUFbJucBLMNvKEbtsq3rbpy0p/MpWQkZJwpTc9cA0AElooNqyqC4MlhTZ
yiIBRCwWUCMLocJHNRnOaWqD0+RuVxxFoxmRlxuwPc2cHuNuPq0Lm7x3Kcc5E+taTKB8jUM7DvTx
nVhOd6ur1XtdICrT0ABNu5Nq6LWAkGj92SszJQNBa7AX+uSNQUEjcWsDs8JPFdadsbZ/ZJ+NHwJT
yz2XYjtS8xrLR9IgDodOrubbiidjVxttFULLWQddb83HsaeES2Kv+uX0/fhx1bBfcyYiR8+uC4Vq
WLF7qkd+YWXPonUvmzNT0KKVgkyvFdO4QphPPDXAzwxWmNUUgOeBPqI8xJrJDLFN2qM2xuNDh3fM
9FdNbjp+4V7dGsK41hR6cTSpce4z/RqI3A/tHkVTu7NjW37BcesMaZurcumlAJmy7LPzSFHl055n
D57BLWrYmxfSX6e/YuWw5MAtbb+d8+lNjNnyVaL58OWo9aBm0BBHsUfZndhuZVTjFlxzGy7pOjUB
1iWk6ClNii+UvOaGIRmj/kHfymAtTfgUKJNPduKKqOydt9gZBV4dDmw+WZBV5gGM8yrtAzTZuU28
arnL6tSKPODvmz5R21MhOjbqaMVnM2nDyD+kEIFVsafeTXktr7xB1DWQYOBg4822JXmozUqcN9RA
Wpo5rHOK1NxSXdR0CQW2pwas8MCKwt0QT1eminacH3iyRYQVzLorzBw0O5fdKSmnDHhr0P10pTtK
MkoiTJ1+KlY9QDRjQlCPvr2ZzotklZ9v1U231xL1C++byWtTXtTcXAous1/TmOSHuGz5/FlWFdaW
sh51NPrAHiUdsa4ZJ2co8xDboLmr84TLfCw7z0ceUggS+hrGcObvCUEmGDSbeGc6ZnaoShaOanGh
/54NXqVYWvke9KZIdqTz81UkW3NSvS0fJsaoEL9O/cxQJBW+RyuyK/R0OzreYB3ZkVYnfq6b61et
GTNjBYHyTfXfRO7Ev3XdVu3b9kS25/PWeOLRywVuhz3csXhP9E37RrxmB265QlqgBstgThmJribQ
LDzY9uLFGb2OUcV7zdZdkDZbr76bVZ/uuB/kA4lC3a7V4S08DUPPTjmbdTALTV1mvbP8WHjp98pM
P2S0p6MaVfGxpBS9rSy1XOQi+h7AfXZoV+VsHu2iQG1bDIaGvPIcJFaBVpWv6RRtJR/basz2HyYe
yePKcYLE0ThPytDdS03eWDR3eDLA3cY+0ud12LnXZTo7R3c0vqLa3TuDqB4yu6r9pRjkacTxEmk4
p05uZSAI2RIZLDY1+5P462nPw2jtCiiys4o9FQiv7VCTtvWSxlpKYSU5zKeK9LcUJ5jRxPaHGlY9
pAOocDPQmhwoXJeoslrP3zhnw1Ut9SUbrNFXaLtYgHNx7hhAHEptw6awjrl7py1gwyqeEGUR1U7M
9YbDpHovSiYxneSajeCtGTHT2pTbXwx9tvuhoNSuKymTneoBnpm2aadZNhxS3lQeGwTd17ZQPTBf
T25FMiT2Ts9K9T5D2+/aYeveq4YKV+pzxaw7x8bUgpE8D3punouhn880QcahoSbcx3FeOT4O/Owg
a8OKctKf3sst/UlwTgWQmPjjEmMJsAy92La+4MYeKiY9zAunqd6iOFvm2c/WcjqlLbOBqtCsp6lt
7cdUzF2Exf8nXRMmTbiHqjCVWxrR0a6+V+jF2fHM7j7XMEDGzQqKjgc1nDgp8XHNedRrSmL3Sq47
vOfeORky7QNZLK3fVlX6u+lgfkpVNBcHm/NTCoL1Wff2cL82a3rkLBLXryaOZtO7puuO5W1jQBjR
M+E7dDx1nppiOedz4fipnjSMoeOZuVqFG3IeRIE0BfZ4ru3U8rkv4qeZkuq80O29mVBhENTV8sLE
Qfd1t0g+8dmhyzeLJQa/xV61d2juyL81Ol3BRG59zp9neXrotOmLroz6ri8b4zK24Ltj4jAOMJPy
pYXjOae1Sa51Wyd3jTZ+ESc3/jaBnFFcRGuCicoOQd6s7UMuveSUwy7sM/K67ttuHh6SJE/2FvZp
8rTc4SlLRH5DH1TzFomGiHPZq7e0cJLz0DvTeys7Dl8cnHfsXFCGr9txWu8cTRmfGljrrtLcgrz0
dS6+jb6tntctxRyLd+4LDtRFUjItBtDk/rLUvVwS8dIzIGDXEQffu1ev+rZbkH6ZdrkMuBAkVcDX
hzxCdFk01b0bYi0Z3rg5yyBHveD1X5Jk1+XV/ArEKdsdsXoWeVd1aQbGqOuhx7fAxHPMRbnTE2fY
97HTHAwwkH05z02kbZ0ZDVOxPOMaSyPANScUi9b4Gb8QNMbCFBk7mk8bec/oOUSip4vJkEKGDhtb
sgw8wWUYD3FoABtFqL6rPxee99ZUmnhSVaPuyHIfIwn3n+9QLmTgjUYXJmtZB86UxqfYdop3E/Ob
UO7EoWf0xEjOOC4kJ3Vul+LkeL0TNpMI58qwKTnLfC+h85jR82GvGd6riNEcdiQHvGAzvDWEyBNB
HbsaGkvTvRhM04MJpuVoFbm6sZFH9yCi1GWdO+PGuXIRhZLLvjaYYGRYftJd3nAQQ12tYeMKi3HP
OGEtxf96ylygtC5xjHMzesv++ukxxMXDbmxbdlO3ubc3rsh/NSddMNvjeqe8xLjRAdH+NEaThmlH
LKvXObmP6ZFSQwfZJxKWwfNitNGaNaGdFoZfa7J+GONtDAAfGJfaszZHphqycIut8lDOldlA5U8J
P5xjh6tTxC8K3ellTfvjvIkXhTn1PXYz10RhmVVUMwHzjcqDoQDFWi62W9i8a65ziOtxvdRFA+tk
Tc6CRVTno02a2niekmzca5XjUuNW1h8TPPFQX8dtyi0y3PUUWRyW+s/Q9ZcJcNdP8At/dpmrCEVr
2ltq97biiYxBIT29F1SoMnvKkVov22yQgKxTlx5H3OQ7mWO4T+a1kry6g/Zk57EK9GqUt0aDpste
1DzAaRtsYn1bWE44OHNKNdcMx7ly2XZ0leigGpgHuQiKn5w434tBGZdvSLI2MbUgyHrRh6Y7QywI
dKp3Xl/1SUqlGYoZdaZAkj/mG6MAg2VaUbUt5k5VafEMLF0EA28LeQ/1lh9UUQ1v7VRRtAPwYces
mnDe1qTYscZ1CUePmQFUv3Ehd8yLqAMFk/cMfavqzOQ4bDUUoKPVD3Izhkiz5+5S5Nr2lGhN/Ecn
iZpRuR6Dlk61UZIoiBYbVHJg5x6vwdnujfSQ2qgAiPv2IaHKeyVeMz7W1u+ZFotluFaj/fR6gkNt
2ca9sEjpWa1ef9oasfxKbMdE7h+0kHzM+cmGeHpIGJLy2XfxrsBi/2OxyeSk2mzYV3H1mz7pSZvQ
NivL+r1q4saC56Zx1KufumSDLNNI+4CvO2rZD5QNG5XzpOOIG571JT24uDCYD2VvrPTBfm5tGv52
Hfi6chi5T8PMFTdDjWubNmIuijEX0cHtcrTwX0pWyRe0FdTjTBfj10myHPEAFi9pUZqfiyb2ndMW
ES8XqQoSqa715HCAlMi/IXjrOwaROddXayOO2fbjsM4W0RFGvBs6s3tdl3q9OiLVa3XlQclxNLZd
H3fVY1yU2SVJGSr2ZZ7ei9yYf7Esl6gMUTplKN3y4FnUwEZXkXzdYynK+uazWGRbsj6G2dLc0Gga
GKx50IixKKuJi45/8rcs6/K6S7gyfIpB86q1VIk/U+BB89B39YsVyXosnzq2xJwESyR9rETdydNV
FkJ6JSdOzSbcqOj3rqfkUcxJ9iWqrD1hHDAe8Hszncb/lvppqs9+U/fQ9A2twaF0FpMYMndc/UbM
GSIxmi3JWP6Mh+Qg6jw/mNXkhnyfhy7RHuaeopyPYwlrDFshY43yQoqKS80U66HpLfGJC1sd1bi9
Z9taBtVQN+9yzOP3mORxXzIcC+pFZ1DP0b2jXFkOmYt3YjdorhW0TUXFpuiURdt9y6lSOKZmnhjW
mJe3YLniy7jipcbQNzAE6thp5r09MjeHCMZ44ljpaRlydJFtLH/csucwyfQGK6udfXe1KUfwHDFE
ppDtcz96OUVjBp/smJs/TW4ZMeko7iq8I7dytaZfvYiPWty/UTG8FE2b+1hg/bIbXEaUnKEGjqQI
asy9qZtKXpiAZwvQqJYd5tRaw67IsbNW4++Srim9gkt6hMMQDWaxtd24avUP7aDkwVBp6MCWsqOr
9/YJN4mfFgXRpLhrL22HHp5nXrdb2JJ1mxHUc8Zf450blLFHZ+6sA3k104kA7O59q9T8KNmSF7pc
zif3Wvd3HnkDub2I727allB2aniK4yL9GZoK1zGDaJuBiJN+T0QRH8SGj90Tor1hd92rzXgkEjGr
lka94fynSn9tmsbYt9WkMZKMB+baWR7CDjvvZt6Ql2ZhhoaTGfftMJJgkw/zHodH1QdWK83W71zc
uXg4hmbn2dV6GVEfsYPU8bLvWzcJdQacOzdVxNlsXBTsE0q2BwsNBKM83tZbc+vak2lptUGVY91T
LXWnjcvos5mBEnbOspUvhiemTzlM3lknIuGiFIYPe0jrGz47+WKZ/YgzS4zkT8Dp4gjyMnzYLuve
o8Io49NScRZVaVq/4JibLyNl1E1GD5P7A56xh8nBpjw2RUeoBv3X0M36A+9V/wRmSj/XJYZLhgVM
o9jVjcx+XC7xDbjKmBH+SMcngruGJVe9U/GBxs7T3CkjzCQFjwlTeC0ELJJEbIFygdI93a4CRAbC
bjzYcvhTud7yOqi0fsh0L4tqnvQ/GgklZbRsekFQuVDoZ4sKlr4YMLwOxZHSqnrFWjm+J5AYl5nt
9Y8cdND5xuxd8wqcgVwLKVLGDfFW33V5w+ZQg+spMGfjmS65foAjnr1drpXGqRTeFhTDhC+IA6k6
LakLAOdN0+8Eio8xizYcxkE1CE11g7XVLD9dc/Tu4zJzP+rJXZmwDIt8Kh1lYhAVg/i5GvJe8fCZ
UUmB+m3Vhv6Wwe2yqqAW2pFFikwM41wdTEkfgK7Udjun4nEBL21/FL5fGrgSeMqZ3e3RpLI7uHyA
Ue0m5a2lbbyRq5GfORin/VBo9mGJq+T2Snbh8+znbmUYFdePJhmN7Ar3vMyPxxVdckxbqEQleQHa
1elC2rzINQhBydpJcJC3ZMEw4Rp2zIpzQGHzmzFc+uWOsg+N0uvvjYlmjJ5hTXZQj94t40mLKBzX
OjKZCIxcychbVHq7Xi/TzlqmIxB97EPUgSN4uWkFOfkjCDmiDVhvr0fWSrr6RPBG1ItlurTK2Pac
PkfmC9071bf6rXqgAj+eVHpm0bE3c9wMF21iPaNVRXpJ55UO6sU22m3vWmm/H7HIHpOK4CBhuXVk
YcD3bUfVd5ApczhOaxsBv6VRw6KosyqVhn9RTSePRW+PDSFzwez8JjHgrbdAfWQc0Tl/A3MSPdKv
8jRhu6XQKdwL1cof1uw5wejV28lKYJJ35ZCeZC5Ytuy2bJ5i5sOEz+0vHJtLlJnuEtBzTdjN5mLP
pqfEl7OV4XiDlWoyNGISNat7rKuQOkvXRw0QUcbxF0kN3pxogTndSYrGk5GX9XPezu0DkwAv6DAM
8KP+YNj80+JCrzhGduWaItJDneVp7O0FMTYn08b7CTfZzT8OsOmT7AfjxPRnjSYkq24j+ognOd/V
dtVFKZ+4b1ON+zVi1i+PdI/DUPTWKdaN5l1PUEqXRWZBKr3iru2MK6xuf87D/OVgStwZQ+7Po3vi
atpoxYi75CpZizCulHnRB7t9Irph+/ZypzwkusCqsCG3B5uW4xXycAyP2JV5b7vT2re3XsXPwQj5
t9UYd3XhqhsyY5uTYMz/JAqzO2rKPIp1YcDVZR9k5d7rqnlitPQHE8Qztp4nBno/qTkZMN6SYAjV
zrcmuRgBj7F127u6cZik1MOkEKoNhK6TlWhCNO4gRXtuCw2LQrIgDSaWDp0+PCxyJlIVIbzY6BAm
yHA01yIL6jUG2ADWuV9yWqE60dTBdQtyp7qTngMh4CMkMWq0u1cpbWSydbOPFmEIp6RIqmM/Dl+2
VmoHIorTh34j6GERPP+gNfFB5cTLG0bcB4ss17BtLHkAt4qZvK0GP3RlUCa5b5kB+msYGGlLk2W/
5D8U/kCHKHeV3c83K9jrnIl7VU7WHpm6xajblL9xcgJVeB0+FJvqvcJ3tqtjNtsbIw2708ioQyM8
rzl7i4lHYSMuJPUOKTgEVfy9TWW+K61uCAuVExxHqpuegMR1MKG4qck70UcjUiV/h5ZJX1vPDRdV
xPRdvl2b8p1ZtRcvNdq7tqpdHyLRCjHOP9OvxIGkj47ytXpfFs8L0VvmE356mLhqM28KyL5vrcfl
vZsdj/+56lAlM+GQ8EKQCGr+sKcEN0Nu5omH0JXTWZ+Bq+jljoQrWBvkgTdzlXORnlzGYIA0vq0z
8wCbZWQtQFD369LqAS2MvPDTRmKAH1DE64XTajwiqgLUe8bH0NhUPWhUxsVF+D7AxieBu2YzJ1dD
kqRJpl+NFkyTNJmPsTnFeH9gdve8zk7UE1HhyyEdTw4kp7nLRT9yzNZlDNBsXrfpSIJdeqKMGrnc
4sSlMG9I/JlZj85bnYgPHm0r0Bze+6XDMiZaXZzoi91jatrLRW3aGvCpr8fCLnTGP7E44mIYuBRr
dbLyeyrxnzRZh0jGQ/2cMckpCAPJzOO4jfn+un6LdmDIm9tcxCsekWbctfm0+qo06I61W95BVv0B
iBM0tGisBJ28O17n4kjcGMattuXGF/0CJDWI13ao9JD5l/jYbH3jXI7NkOvpWRq47twhfSus7kw2
BJFYbb2e9Hjanih2g4lP7Rau1fMzxn0cvYIQyWULqXIr9kJXhEA58E2OGtJ9khKakUyd84brdTzB
cAxhSZv0viDGfDTmurlhxxC0pQFZ6oiwszdS99qwYY3pI8ELWgs91JFAZ3qND3BF2zyaDL9LcJiD
TpyzCEab9tDgINkNa5ox2XFK6pD5mtThl4CYu8R03u2UOYgvDRniu945dpkdS/KuL32rxj+kABod
9ova8ktZAQBlnkvUkOVkFFn5wGCtuXr0e8IFSTH0mgQLSVL6mRZ7D4O9lKecOzQYtjh7w3oWo/cx
Oy6tPg3yctV+JTxE96Wt8MdNk03KABD8txXH6xu1xIpYWjgPIKkS8yPRGOXsaNBTC6FQGlFEFL1r
wjbnZUlPSPfGxSQh4vqFJRGZkAoKtomHfQvPH0zJ0ng7ubjUSF2cI6+0iDaT1zzGtTP4nlFYh5aA
iRwcVWsfCJKKj3Y95zcGIu0HoTC37jW9zrN+i57pcO6V607XR+vY8KFg8Nc3+zJ0LUiBftVQnKr9
cN063RlUniFxQMXRMZcNTLSIb9IcNI0pZMqWEwkVd6et1nAipQTMTTqUwLkO2bcM2pGJYfMyxa35
5KYmyp7B/teGIxrgyB/Ik3yj4O4O3Lwbf1u3RFtW9m+bgTA8TEsWXpURM0vfF1GaEXrvG3v1IPWS
glKNfVjAk33Ccr3CM94MpZPXZ5rtNalBOs+QTRpPHMkSyWAzwqlMcUMlZr8YZo1BfDK+OJ45qFth
HlVNJmZZFTO1Ymm1kWNvzg1YlnFJXfaKxNNgPlWNXV8UjfQrmX8NM9m0vKBnTA7+pzS9qXlkn2x9
WN7buu9+Vx0tsjngLhhq+VkYaU/7ktf3RNLK0FuFx94uJz5T7IonOoAs5LlGQHD7dEggJE0v9Gqk
qmldeKDNPG5/TKKG8HsV2b7MzfFcb5o8ka3gPhDXJ/dGXmwHm+wM/Bc82EhzzJkkKZD4Oq2diVh/
hzey1XfzFYrneE05rlP3hsDO9KbKmDw7if5Lt7PlKHPGe4RWmpHRkr+ROf0Xrdij1AuK7dbEJmJs
NwaYUTCpxvVZfEZhaJTFI+kIZTjXpJgW8wTHOaM6MHjOI4/nFcLFs+VjO5XM2cxhRhPWYsJKAOiX
0diIWEU3nHZDnj4SwjD7s+slkcNUpggbYxK4cAYE/oaRJc4RurudPVbECCzjOO6dSgILlNDnN0s1
ts/mnPf7PHEgvW2nO6K3Zz/MTBg7FjA/ouZSSzMbDrLMWeqhtCrbbS7T9B0OjOJnKFoYyIyavkrs
NSITzSPnkGuF/tUwHxexFRWMjrY6kda0MMFrr7AYZFupeHBcxcNVy6NTJcuBxFLtmJtMAVkz2LBz
CpYoWDSveyzErD83ntj2G76nWzGU41szJeaZmMY1wN3R3zt0xQ9U991BDp4zoSz21qNZgogTbsDv
U14XAR7CAswEZN0Cq5EQ72IU8tknwWABeJIuh1EKNafE80T4lHXU24TVqmWiMx+Atot9U2827MOW
HSh3yZ4to2uz0FTWek+O0HLLJ7Q+LdWQ3lq5pwVtuyroISHsAzGN3QUTfnVQTGVWMkZH9UZ8JwD/
pon2l4Rgeic4fadh4bKwa49uHWgIYgQw4EO8JNJYbkhFTe8cJ6tfBG/5as4LZ4HdBJ2deq+pWdBh
5vM2nzevo/PCjEasHBhBVDa6+xqzCOIkRludaUbmUEmLyJ+Y8u2KWaAV2pX4nU+gdNh0PDiNNtsz
k31aBu+aQtF0Ij/ZUImnkl+FB7erX1PPVIgt2WGqZdk+9hjqFjlDaaYW/TcBrr50iixi3Nwe+15y
DwtNEKN6DdVm00nRRQmRPgcbygz3VIM30WxsFlr2r6ntJY99msHwresUuaLprvyC9c4FTApXWXZO
1A2mfkApH57WzrZAzXPHnbjkC8Z3182OzTYfW10SozWE2xz3fh+7TADn6bhouXD9nvvjpiD/EU9b
ja+ozNB0JnZq6XOxHCutFs8bCDVDwoH5a5neMPEkLtRwa/zDNcW6eJzt9GDGWMW8zVTH3GmOZmOQ
SCC7qC415fdGslIuT0lAYghEt2HsEsJ0eaWSJNuV/Tbe9kWa3TRdz3jLG5o3ERf5yzXLs/IqgnHd
vHvN7Vy7iUUC0Juj5kRVarnHGgsIuanefHPNZdyRHyfQ3Ui2AYTLIDUzLme83tqPy5iCL7iPFUrD
ljSkkOhcZOsggmJL7ZshwXFpib8PmtI0UPRml0ypct5Z6XhESy8R+E0Bd4tr4yNZJzcnA2HNM5/4
1GyF9yyFD8yMB1F3njv2nDR+Li33Ca+BvCyaYz1QJBM45vQ9MzvyM9fIpVtOdv+Le9csutQjvtOb
XIKGquwT2STfNxB+/5foefHXuHYcabZx3RyjS0N4zA6vXNk/ryRBu2P27ZrLKZvyYzu6xR+liIqD
tJTDU8oJFBUAS4HWLMaefDEN3wlgAs6okhlnJYw7U7UrhOMQ/R1/+48owH/D9/2FAfz/KZ5EZ2vO
/wkCfEq/6uUveeiEz19/y38zgML6G52mvCbSO5Kv7n/y0Amoh/RD1wR74VvULQJB/hFLov+NDHvT
0XXJlnTcDP+Uh84fxwDLdckv94g3l/Z/BAFChv0LBEizLQQcogfoSnDK9af452cJIUgXLeDBbZF4
dkdEJtaNZOUnJtDuury45CH8Za11VwZAbOQeT7bXfczt4Dza3ubswefFx0wt7USqas+uuUb2Wvwh
pSTHLaKa82Zs3oXLruxZPcaQii7fFO9whu49l/af2ZnMg6TqhQukvyCUtgmoWJAjkoUss0aLyBxi
2u+pRzfhpPeKgvtotsV5xK9GPgnpZKICtFktdmIGGAkVkpdJS+Ir4bnfDOjG93wVEMX6SpmcQgFd
CIB+T7USLbqq32Mp3QcUCuNYpvorCn/+mmhJRXlIdh9dEOPIx7yLzb23SONxqhtaq7TMSKOrQrPv
xm8OcCaDWZq94HNnKDcv2tnR+/W3MbuZ4fOXWRdZS+eMcWKmxBIFy74M716XlLeMDZT3KrkWaZ87
hEDyKb39MrY4Z1Et7ljArE84wBk+QyV1R4hKa/U5hgL04uK2cEACWi95mlIrQVyuNMo8pU+3CcvY
fSPFsO5QsdPCbPkfOX4RIgzvToh7JkY6bfJidRNX6gESaGT3WJPfZ1U77SdByMM4XKWl3lKR0Xf0
I41iA00s1+ljHbUiWD0z/VzaAZdtZrknHvU648wxfqfkIl82nAa+MQx6QDZVe6zGrruvzY5Bxqoa
yq9C6V9NOq17xj+gYbU8T4XBowdTz4gq/RiqIVRcLcGCWvhA0Kl9qKZxPrSCdpB6bo4QCmgepb90
1kgMhYQywA+OOC9jpnp47Uc8P60HHao832Ekv7eNvvx0EOKyXa7bHrZkaQFAEDj3QPVR3C8WySjS
tDMMMkTahS6jxWOXTkVOp6NPZ+mJxiZ5Sxbvck7sR3vI0puiS7ITSaF21BfX9SlpjoNoM1KiMhoW
BhQ3Y7ndpMt205tMAHGLJlxG4eo2/bl2ke0Ns8LK3/EM+bqVYkpv1xMG36glvSPFKOlXsosfxro4
dH2Mw71WQU8iUFR367unySmQaRefUt36Y3jeOY6JtiPr67gU2S8ZV/H9mAMawc4yGYXSw/uil0kg
nFk/0B8RYJqJF3PlNArIv7szyV3DyIqvkXgxkjqqbjmmhjWFYKdpSzIISExn9FRq2jaDBpsfvJ3p
0VUWQfOxB4Kj2Q2N+NAfnYIg5K2LPTZVigW203KOJdsEQK/0j7Ua5+PI3O2RwAv1Ry5e/SXyzP0e
5gahzVD9RGtEhFnC/sd7hMRzO5JSvBsw/4L0dw3EXddcDyry71C0H1gb1r5uTMcxFKjlLGqt3XtI
XQ+iSPEMSwxzgDTpgQwUPH0taUjUVKz/BoHpg6GY5xPQjPOANs4sSS1Qc0uT8QpqzTXOBMUbuZCO
PEu716lejrkyf2QM/jnnpvanWiihJ0KUUWbN9Rf7Z5xnh08imEU9nF3W4r1v1uqdZWerG8UklVh8
OnPGTzotRJ1uw92aEOXSEMWpF97vUVGKJja5un3rVIeBZd9+6mQRe3kNbdfFzXJoWc2OCoNLlSkC
OUX8SXJX5qTv94VXQWWmWWjUy0zsYOp8Fk39QURmf+p7QZWngUGYpNoUXmc/FHH/pTvFqVhLfMft
48RtgG1osFKSMXF00Y/ibVjs7VbqVvI7gQbDlC5+TUa5x+fFj52owd1rCGMYemq064khHNadX2k8
W7eGbPQ2aMau/s39yECTHRYbJ0bB8VTjWw/7WZqHcevEU894eA9Sqc/U60gJzNi0+TnunSbIxag+
bVK/I8Igp9eYqVbrTym60ZR0ZsjO1OKm2ZzkOd2S+VBmerZnINHpu793SnKW85OLMkmSxTLdjf22
7vMFqel/k3cmu5EjabZ+lUavmwXSSKORi7u4Ps+DhlBIG0KKgfNsHJ/+fl7Z1ajKi24g170JBBKp
cLlEt+E/53yHmDsI7Jo78NIIOUHXeFsvtS7FAQKquOf1xMPsxvMbh2qXmEZovVkYuHeB0u2D51Fn
x8rxsr2f+KwWPX6jhcoS61aBH+FWnecpY03H2EBkxaEYCNw+y6Z5HHKHVkACcMYGuvvoI10MqfWa
Rpn9FQBzcivFtL3FzbTNUd3zheFM6dnly9tFB3PrGw293WeLXLHJ5qA6aR3nR2F40bFUBuvaGH/C
MxqvE9vTvm666Q1pmcl04lA6wfXHM+/sxOpXNUygwMb8nVks3U/RmUzCBP5ial7h3KhdLao3rAE4
sxAa+MTE5vxihxMF130nk3tYVdlNlM28zwov+Y6EgnUxKQYeVJfC1o7z9MGYuujsE15b14yPfjiZ
jUU65r6dTqG5dmH0ow8PC9PFCZgZof9ehUF9KGZB5rAS2Rv5b7GYtQyY8ntq3hm1SJ4MA9hN7+Fr
iXysyajjjFDtXO26GijIgAD+oA9Ft5rbP7/ZIf6RkjldgNfReKAmsGZGaew9O5JLMyo3CYgl/Eoj
MU9/OlopZn1M4Hi3CusMOrlfRI0ewQBMzCbqLvSeQAkFq8KN63en0tlrOpb1sQRyC6mCzaN5pO2G
ZcnD9eHxnK/xeJkr+sHLL9hNcJdrzGMoy2CCMqvaSpVPzcKh6e1gDqk6dQkdCwvNIG9LMUO/ATMS
gQZCCghIO6syE+eGFX5bD7XPMNph6BsEjIJaqGJlqHbKwa9v5PmdiwAZsrbYmDWah0nEL1x01njV
QT/gEI3LWwY2casdY1qgvAz4J/2XqjOuA0bJU0tgGkZ4g0dvDHwTFmdXbNJgtNCAC4ab9M/zG4v6
+GCkgLHBYIK4hgeBOWIiq2rZYodl2T06yF+LIak/VVZFz9xpJDnKR5QqTlvWCWfmm7FlX++lZYq1
kWB2K6WBeNlV+UZVlAgYhW39gKqgqUxhQK/yctw6cwHUvJvrbpvibdyjilUbjKU4fXugQlxNKwRh
C4f2c9qg+y8xD/MfDEkL5sKswftgN2OfDoJ76PfiiGajbtDdo23loOQtjBQL/KKpHe8FriDcOsuU
a6bvOMGlFUYXGk3876Hr8TFNvLHaxp4Yd+x77g2mnv3ceon/5FaP+SGBniMOAH3xMLRsGddkO8be
OPMh0628IBeEkYktvpLl9L7VQqprXeXOe6SIuIU2CkAqqX3jXK7X7MnNm9KOiV7jyjWx3nRVA6i5
11Dkq7ZK7vjXPDxUdfWFUbhd16bT/2qDLHxpiPH97sxM3kOXHksQ8wNEXycWpChACywA8PlPjtnr
MyHVaNnD9VdYkVrxUbhTT6eOCwAn9ztiCOZ8jjzvgRdNMA3oLCO+g+sx29utqxlGs3ttG9Lth76u
JUQXX8MicH52iUR3hxS1D6aHWZJRz1fSmfUaQty7kdfxxvQ7e214/XmILHDCnX1xsiA8jI9FqmvB
x3aaqh4HceNBR2SgbRYt5/tgPFTJ7MBmyXtGbeA/TCsPGYZ66dYKEBkRsjgE2wzDE/BNaPNbvKLF
Q3ACPdH1bbpNg2CLYmofujogfFKkeHfjkDReYtRoM8q9j40CZmcSMp1zPr1NhFPLT/phFcaNdyhV
oF4dhumnKVTNtScKuI66mHUyDkNnWxoI1i0THcgm0VVoGhgK70nUtjjoKGqBy8aZePe12ZBOT3Fg
j1ZvbPqgrQ4UKWVPqWA6apcy2gI/cVHdtHWCeAZ1KZG4qMOcAYjJUh1wOpjon9p15P1Olsrat0Z0
rERpmzym+mO3xRhuUM7ShuM3zzHnbz6z62Y9DPWLyshjV3EHAymrk8+kFNG8sHqVPudmg0ybyibY
p41Mv8FdzVcO8+D9VBDNcFo8Eo1ojUUk8xKJ3wwUAoFXbpy+U9tIAGsKICptIJsgsZoan9HIDvHJ
wLX41kk4DjmmaFIaWX1MdeQ+j0lhLzlMOycZSfs2tXJcubGBSTzFYxpauc1WNpFIsIgOgXUHBsx6
iT63ZPe1j1D43C2AwHqPlBbxRJIs5gvgVTP3RJfCmjIEFI/09Q3SO8F/Fkx/2+YUFYEMCJZhjfCT
B6H37vmzc2u4cngkNYt2T/0UZ9wc8++LGTThoZYYvRYkCDhjZnbnsfJnWXuzxzKgjoRr95aWIop2
LI4v6yHyylOV6Xr4HY1VcHftpHdvimHOwxHjmS+mEXbtKtVFd7XNRuwAfaVYM137MLjMu7d9bWgc
NCLD/CyZUa8zf0z0MgZAcNABjuCLMmZYJ6ycCK7QMhd1lsF9rJso507gtutG6tFcx41I2os7pMXa
nqzuBmZgPD1A1h7Lng2NTk9ZeHQCfop8H4Hi5+NhW4Elgtm9cuaDn3Pt0g8+5KpuI5IiTWD3QCti
n+vN3GGAJ7FRmeveTpW3SqLIxg3H5YMF2U5cKEo52/S2cQ25jtvEsdGvoWvHiBQ/+UtnLUrP1d87
R+f7vqm7DaAmfUrsNNtUVZO8mZ1RrkyDHAnp9gROgcuFxImb7GKJ8KPl0rbs46xeGvx1zxXfXXF8
bXfh0AxPpSrLnIudo14cM8p+RqRWrmnGo11nE91iNbDJC+Jt+oifk+ormZPfHVTrnV1UPxhrVs+j
nf6G3hQzb7f4iVHYvQ5norv2aBtb3QkXDUpne8wnxsJjenKLfR7VAYRaJ4LyBVM4ucAutpN62RSx
cYHfxynFmTBRjwCQf6q0S54IZRnX0U8HDGtAYRe2gezBoW/cepMpTp72aAUATXd+tMUwYO/KK8Cy
R1Q5QOU0PWuCZ8RpPoGj/RbSGHt34EA/Y+N77f3kVyX7cjsYPGGLzhHy4I1zidZcFXcoUGGxKj0n
fgKxMuQ0KkzpgXug3EfmhDCUc8m4FW5qb2x7uFGxtyLYdFdRSKoAHuXeoje3QmIM1JXxvWpWefgA
5rVuJ+8Fn/t4oXNsFQtiUr/d+CGPpKEwr31RplxxU1Z9c6r812jQEw0AwVheJ2J3WPVYejGbvQ+2
Ek+F8JOneZyjHewPP1kAruf/tk2LGo6knXhbfk2Uu7LSfK/dHn5OMRnZdxdyyibxZPxZVo7bM1oC
m+PLHjk0hUT0XvdVQh5hqDoOVrITuBH7CC/a4EeY2HJOBEoE9jvaEG0FJR/lg6gi51vpcoCr/Mz8
HCEVnSm5yNJtVz1yCFMbZcyV+RZnBlpkiKboRj9aQ/7NbcJnQUhw7dqTzZg7tH8EpHG3YYK5TE3h
prbGOV35wpwyBj6dsbQ6D1m0bP2D39QPrADpjxowDKBKMgceJ89NnyfcJQ1QKqhMUIRD0zUeJ1UH
CIcyzr2HuXWk8yXdT/kc360epnos84ic2gAwdSpADXRKcfFWhj6XtrZ3dWTxi4ji/jii5D+yvf7V
sSNxqqAbLbwaHzMzMnfBREMdS1G57x4FW4ygI5dCjRHi+zo0ZX4Ip4ceq0wJ8cCXwAQQoL3fHdLQ
zZNZdpsaPS9NZWYvgOBxRcoBNMM8/cANPnCNJYUWJpUNxjQNnskIVUSgCDgGeaaZOmqDki9chVUW
RFvpFv6TmafBdsZWv9Btai+4coTXqJyeosm8FxRXtTMUEfwqVwNO6XdbeOYNf5zeela0j5rA3Iax
fZVYARFLc+MHjmfnlHLV8fj8cBLx+Dgi7Z4VkJHNlIw5NwPr8ZjH+V0N+p6CE1lmvnEyZa+A51CN
JFP7DSXkVwE14w4mzCRBKaZNgYvx4eYl9NPGT77Ls+ODf9lA4uEeLoGlQuHp6cwbCnf+7sBHPPW4
7S5tM4tbTqHyr2JsgeppeCEXBgEZaMQ8f6Z9A2VyjmZxKVtsFiwCbFUTKDTdNN2TIyvrs8DDfHQ8
J9w4nDHY2GugTLir+5M5za8OSli1oBLWC1cRXYzH8rEODhEP8VKGYfqrExJXOGtEwu8K5rpVIZBx
ZCDsFTvf7LnyMUvEGSaHcqj7F+oI2u8Fl/on+P/eEUeX/zqabNHLGvjd95KSiSNCb0GPja9+4KAY
bozN/RXl60ymw8oe6BnExhRe6PkhlVUU7NhWK2vzRzXU4mx42YtLpHAROJZ+o0sej2FSp+pXN7gl
xYbRaEzb1LEGjD64sVm/MxgzMyGhk9QTIZio5nCHdjqwv+BtdolEGiw5hLbhwTLGavKz76UoxkEh
/+hj/98snVjug3H+3+MT/m/BEfhf4Al//4J/6Cb+39g7TIm8BoZBgV//BzsBRYUeWOkiV/hADP9L
NbHhI0A0II9qSdDtpo0I858wd6AKQAZ9n6puH6GFXfcvqSak3P6kmrDGodzwD4LXtU31oDT8s2rC
ND6a4oHhnk8yAGI0i1nf5BdrMhKG0KVmVijxSywr7NCwT1nWV8SLumVWBMEOD+vwY6oDK1rlJiSC
hTBr4xYLSJh+mfAEFuyAKxgINpuZNyZ82dC+zBY0RGwlKfk6BYuE04RpqxUfIEwVtRsnexygGfPx
JvqAiph9DKSa3pG6NyQ26jMGvJYkKia5SNkVflnQyXhoObH0pFUODijPmjB7PuHXpPBVRrM6pYBV
972JqR4gWnn0iTBh+g7GZzjB2Yk9x9nMIrafY+aVAX5GayCXyOCLEDg+OLyGZNc8amRIcO+bnBJF
IxfmUfve/D6XPnbWmrqMjgL1OAA6taaaSnDDcJ+Ujbkxp6/sw3RTopjARK1VBfn/MGU9DS+uisSn
x33aAftZEvc3m5ySxarZ9mFeP0FkCdb80JNdNcgzHg5cNFGZ34nuNjv2Rn/HjzmdF95MPm6h5shw
UV0eXUe4ACFTMALXqd8ijQgOq3YxaG4DU7tLs1q8Jx7yDeSC6KOu2GIWAPLDK/YukJ85zmbog5Vz
DTVtGL7d/5RMCo9YwtvnoTbCA/O7FDsa5cAnSWXtO229zrAq7S47Zymenqz1oXFw+8FRn2AGACxB
ky2C+iocMXBkCfxu4PtusZz8CDmhhSJLnLe1yalNo9RsISI+2QapvGWZO+l7HqHJ+LPp8UdVHLWb
zKtCRdWRCCSy9eC707aZzAPQgvRXjqR+HpN2OPfKDX96WEGvSG4unSjCwLqeMASSYfRcqjGY6e4S
yTUDZLETrZuvVNXGoLoK6kd7Y1jBzDb50YeYFGdHb2A3J8uxqJ0PPgbslcxAMS02RYWRzuaXxEyl
31FL+DbM0KSrh9U/k6T/gmJlB1G9E8gNT4IzwHVQFWhIXOv7sAdTXTemgOof/ob75R4qT+OfHdPh
iTnTWz65r6EmJKhH77WPST2wEQznquDeFzkXcqz2ruGov1N5cGwTKs5mYk+lksNed7k+2xA3FsJt
CM1w736LmtRZGEHGAD3X0YkSQpiRMVfo2uVaEUFtajGhgaR0Ga4H3brokq++beKHH/inrwzc67bR
LAZZ/Zr8nPCzmsFlDA7Fb5l+gh5SHsD8tHugUPfK9kesC5lxykKSnnaGrwuUVsjiwjlmW9XpcNG9
ps64crCKxWAAkwUb+bRgsmF/eiqxPrxwHL5LblEY8TMQGhXMpy1zHO/ip0H+RmUV9WYqoCJm4Zge
XcJJT4R4CsO3GQvXIfC5QvlBCmtCM984UDxV351B1Euoh+Y2wLizmqbMIlqK+vsUPEZA4AvMdOU4
pb/MR98mQ6Pd3WQ1zlkTfPslrVzsW9Lwz2PtP0xojrF1tfUu6dzFQEnIszN41qOOfb0d6gZsswGK
FRO8vzZnvEsxJqqtKGNukoYZpVc0KgxLXcf8OBLvpPBZwsIQtCOZv4OcbIs4lZG8ZDJ64ezc8ahT
uzepDLsmQs+uqXu1TFsI1wGYqLtDLe/3GEAeScUheKkNh4xIMva0f81VvyiDNDyNTERXRluJZT21
7etY2PjOYoNruU6yPfLjQBMjypxL09talS7L4ujV35RhP26/9C8dRhAkRIJ8vEKg6TYIYXLTORI/
eOgcoar33+BaQX+kfAFKZh1kZyh2Fkw6zsfbzJutj6lVLgJQMaQLtPj5rEYlrjnwxs0DFXfTJf2N
FNxYN8MsU3rhNOPNqGBptSTuGQmQnTOQXLRFpMgboN2wQA/ZMhuHb0Ulmd2mLf5wPROPzd1kZdFg
ai0MPWAyRDBYGnUstxA2GX2O4xHNgp4j+zNXcbkUtbXz5nBDlGopEqdF0WKGkHbt3ag8h2aNqhv3
ahzra+LUwZNg1EEzlaa/EIPjx2gHzX5sW3cP5t58khih9sFjTG4kHSbWEK7VWJJ+SoyfRZzXK5tu
6YXbhcRAMTgs0Wanu4mdaUWFm9msCmp/0JDKobs15cQVjyxBh6yKQyHqMB3EHoSdDOLNli2BjkB8
xJSTBlX2My3kHdD20YlmiXNLiSNyhPVNFR9Rnq1HI1R8S1JFjKLMX9AsiNtN+e9BMmwkFH0buPSg
KwSndiLjZYKgoAHqCclr+O5NlsZfCa/jYe7c6N7ckpVmfppVjNFFuws6RhbgWlbQh51n7m3RdQBj
uezphlrmNrecPOO+nsqJwwKiDibtxP5VW8WPWRD70XPzIzNtl6ClH50bpJlNxjpEbzLQlghGwCbv
HrmZwHC5zhuob3HHgSMYvfIMJS2+dJMvv8ZGh/CLQutkNXP4PXRmb4uaWzwNbkVM0gJai43Qgp4k
4lzd8bLZ65Hrb7RAJoaXBulRbNwG4hjWcAW2BC4KLViB3jtWUy1HbYAY7mpjJeuK+WzcJ3ucj1jf
GeXXqyEpDK4UuKdedGnN4RZZyHuTES6bVUFiMuFGmkAPMcAcPSPqopA3gdhqtkTM0eSDqcsetjC0
5Qb+vHWflQbBLLvS3rlZBCmgtrz3CE/CTGyHjbT9OQvX3XRBygNmGJjFKCK6Bi1zOwzHPDZZER27
h+OyG+J6KQY7OhtGpk4j0VkC6131I0GBOuYUZtxVCM90MVIetcnALnHvbL0T11njWZGHfka0no6B
IYgzpVjHA4poihnGH4O8paOQ3TNI4gVUUmEEbyYRybJSjB4SBmhA7ZNVlvDpnRXbzWJC5KLNapFj
O/viMDByUmN69LjxXlHwBLWDMRiThY1R92yqKriFAKku2nL0D+gSFNAyEmFa0yUvqTNUByTM6JKn
MR2oLpxbho3xl2dMcusGpnEYiaN/tkQOd26Kc3qOqvHIqmXtPdoziY0MZfZqjRk3WRep4TYUTrpL
O2b2DwDmFbYn9kWOFgtPN+oaET2lqjFCp5mxA68dT2dbszFhI0kj25iF1fBIDsm6oEN1TzqSZzeF
fAyV1yf+yYZnjJSkDTiaqHZV0OykrH8ZeAXo6/QT50gXC1yMlE2Aoj7Q4n4VRfOGcnQsA/XorSvR
T+tJCM8gkF8Vay+L/Kd0bEH1zZ1+nSAKXyhcMS+A6YunOiRR5rCEQiJwcydeVVNu7IJhtDfEPaNL
S5dcQqaqbb4hnM3wXaRD5JgWACKumYnUgERvdEdryIunaXDEwU8NOigzUJSHhDTmF2unv9GMs86g
ju2NX1g8JZb2iSNGX49/7cFV1ZvYn8djpi0ZLoE6sP5OEnD80hBoldTtDlBVdHn0MtO4+V7RPs0F
sPOaw2i4oqw83zo2IagcEIS9dQ3rox84QjZzF36asNPXTmORkQkYCd19pcnatG2rTyHf0TcuzQ5B
hTi4yREpHJuNBwo8UYhhs3Q/bYLlFwIu9k5xbENVhPbUEU2MOXM0MSfoNt75MqVgcwjLVz91W6yd
TXsifR2hSNToIbyTg2bq+JY/DlFgjoql23nttYBps6LrCCOSkVbPfjSTX6CZka7kKivTY0fpynOT
OB6znTre2a2Rf8ew1R7YjsPz6MUcSmmZPw9A9Ff+pOq3qvBeEqKfb8R0kWqq7kfZaX6psJTCQ9OZ
4W9SJ+qbM2C0MZxmfq248WNQSO0zXAsyaLT5bak4mU/klYnCgzvdTNK+13WdTKsk8KdVxwn52Es3
vmOQt/fQKpFLmYLCsXHxrNHxWH8p7adYzydhv2GpmilMgAq07FXU8wHkseO1i4FWJkJ1ZZXVp9GV
0IE71k+4xVVvwrJV2oA+0ZPDKNLQ+7IlOXBumCZjZ0bfHzpqk7UvUCJynlL4fKZMX7VlwNGiHeJA
aYD6UJaGR1k2vb2WvsA4nrWWd2F6Mx0eZTonOfbVpSQaudStGdBLlUThqaXE6aTsLDykVgCarQ3t
nUd/zrnRmfFJwaB1AnCZvoxDCSe/JhSP9UHPTI6M6GfEu+F2QLsfkGHfPMkQEkE7+CJcapgn12aY
2UaBug5Xr1DBtsnF/Az7XP6Mwo5JH/zVTcy2tJ0z2MsqQQCposR9I6apWkZ9bbs1MVCilwXzF+Oj
GMcG8QWK4wmHTM0jgVlxjy0W5McwQ7HCkDegN+U3O3cEOCwcYNXV4zXzGh/URhytYu2FF9kNwzqa
E5JtobAvdEwboF5Sd2MOIQHdWke0V1FGJQmZ1e7eigCAMOsDfaZm45P8L4PFQKtdb4FAXsUlrSWy
HsEuUQ+znhJ7fsUVYD5FBvflLqdWsDda95jZdX0Ab+C8DTSQ7IwcSrMINQ8/QQSq3nN33AhmDRk9
V4wShvWckmvs413lHmTYddeKLNdXHuphGzsPjHbjOKcxY2I80aj5UJo2g5lcEkGpQO25Amt3fpUu
ojO5kumTsnLWaRpjmosXJM49njRXubjI3osJEAHtG4ImTUx9JJ/qhEqAwd/Pxbz1KfZCyOTWaVYT
TOxSPs2Wf6kfV5Uq6qozn5VPpsf+bghp7U4Sw1s1lk1PrV1CjrGmwSV0QaWFSUXUEjufe4BZJ1dN
Pn74Kv2SBWz/RgbmxU+gxoV88DaFQxMcC6Jfrg09v5a+mDel3RRbCmYsFqzHLDUcxwO98dnBd0PA
fr0/EcF70KOHBodgOgdHr3HTC+W71r5z/Hrn9czq12ZRiKfSMfhcYa0knNPLnwYm7Xs1BOPl0QVD
y/OM/tUG4yYLIP/A0yTqmSIO7OuBaDmWMQs2GcZ+xyyLG/d1fmIW6ei6cTGLD53a5KDczrLBNwLf
CWaEheGIajVKjzm6LhlFbY0YnohMi3BNfhx4DhnFVUmKbaMA0h2R8u2j6QXRtckxxQ2JW6ydtjTJ
zlT0mQ5Ou46pan/hihxxrKgb46AgyC+x9wwfpZhpffA53h0L8jvesspLTtTcGq3dCEXYWQlH2aco
AjNf5jZQyIQSpV1qu+X3KZ5wuRfcajh90eO+LG0n5SCjZfxlJ2PEEV2CmwQHH74YshJPtKsRUKqs
zHo3Vdm8k0EnURuDGFkMsLhP3dCZn51y5lsauybOl7R7xjSVro3Ysg62OfknOVPV1UH2NyHhLyye
4TV+GTSQLqU/N+c3y3cBKpKTyRRUH7j4su1U6WLRSVdtq6J9llNfbHSAvVjJKLu6zQRGoW3y31E0
Jjc6jLmWT6KtYaepRK9mUlAc/4hGLIm75wcx8PmZQ9JkaeaSz2iM1N32WWG/Ohg5QUvM7ryvqBQ+
0BOVkBAOqmFLuqH6knZuPctoXClH9Pc8nsQxQSJ+zn0caMuxtD2JoJ/qLy8xq43wpDyABTMHDprw
kAr4cofOdKtr7ifdigSNv0nyMAOqIQImS7hNDnPfVNtK4wFVgcOFKjHrLQgSzbU1g0rEOe/FCNru
Bkcz+6IKnmt6qYDHVyr+prSIDq0XpCc0T2vLnK/eToxcj1Q8dwQ1HPyLhPFZ+pDkCyuDSI0VeyXQ
RJd2SSx2tGW4HsN+AkZX5Rd0Gr0svfnoJ9r/MZPqXVVjgMua8o99CA/20cykd4BfonNlCZLKxEE5
BbLP6t6l+0VIjEK4Ule12dYbzfjvOGFp30PNORoZcXxr1B0hQACyK5yJ3QvYInl1nLaAr1X/VALS
F7C6ftvhvlGLWBIGYYQyL3Jt29B4ILKZJFhqVio/+arq0CEMwxoAPpyM6YDtK8SZtVF4CMxlqqkR
fnA2QsmHBVeQhPa5IM8L0NsY5viajHTMQHe1d9j2jP0IAQxnlO+Fz5Zh+4eR+O0JXwlSKsy7fcgf
7sqJnBJEQNecMq8LP+imBqE5VkrusHZ7F6D9YhNzAOrgSEz43wOn+za3OKH7OBruPsCt22xP8qDN
qLm1Yd5dRNgDtQRoQ2jpoUL/9ipIOnTSxhsI6OI3igykB8rY6g8rCvZISI9LDzQovcIdW1zmzLO2
Ztg/+JxVNW2ZIWakjor4WlD+sZCCIJ3zmOYmHbCYOQTm33ego5hgBBN/j9NXd4RNRt9FEGWPw0m7
9VkL2YOD8IfvmAV7sEEyG5q8s4EVki37vmmeZi8nGj8LQOIFg9LfZIgmgu6zmdPFFo3fUz4cl6TN
weRao4OxMWqqmzNodcS9XRMPJi4FYYkb8RvjbC4ug1I7ZFsLPngVNu/MA3wE8gZA7JDKCk9J3jd0
H4P0fuFemV981ej3EJLqG5EATKoZg+GsG7t6gVcnu+N5to5ad9mnH8a4WwzPp2cMdfaDWHJ9bzG/
ri0nMb8C+qqZ56f5p+247K5UDy2izO8WIeRF2jliP7hP3HU/mY8Nh7QR+Bzch5En4oxSBTUHk5wq
GIy147CDvmOeM2kHp4TjBZxLsJQXnwJnRmC2/C16RRTSLUz/mw9n85LFOv1KI9u5uVDKwQcAvStc
0H21usZd6G/nhsGvTtsDZNdoJUQMGU/AJ6NFy1mLMWT/N373lq6/2YqLh84QQIHH3EwQs1cvKaYT
aFYHuB3+UDzT1griJ1nDqeSeQFRvpnXJY943W8G1dJ3uhPOyAgSKirvq7SHazlSqzYtu4CyYVqbG
2uALLJ6MqoZrmDYhRppJf49c4AyGVUyfgfaGLeNTcXYzVMSNIAN263Gmv9LGDoyFICoz8rKtjlM/
445Gd1mOAydLbPYMUzlxP1m1YI2yhw7OomVy3i094nxm7YXLlmnAqyEH7x6hzWxNJ6yfROGB3yxL
+wQHpuR0JtK3oIpTiSZRpZ/IjvpbUdMvivfTSVaNEuWxyRN7UwVIzk6gg3XS1c76YfFIFsQ7aEKb
svEwFBAqEE8F19cZraJtZ8n+O7nHwaXTapEVcwu4zw6mlRXIBPuE7C5YX901Xtkm3MeJ6F4tK9FX
dpYGCQeCyUA+h2YmmWBl9yo/J7WTWN8h37dLKPrZl4cVuV3Lfg7GNw4b8ocVCX0I5tF7KxtLTjtY
/nwXkYMxHlRM1DPLwkYJrUfo8I3agO6APhp3KzE38knBJbqMmXKPqSm8L6WiGoNIHLtHxAGf25+h
L9VUBc4uT3P/CxwPrj4vCi5s3cA4bRMj3tjAbpgBMLu5zQSs9o2zUIaHXWXS7w5BRj5IMrpLRxoA
qYdHg0cuYzL55kT5KVXwzqIkuMIFRBeXLHGJYfjktpdTThFyMALAkWVxTIZJ7Cyq4XddG3e7YLIx
JT1wKfKR8o44jBHXGapmZEZpddypsBmbmw4PD+L+qPo3qQSclLIiDz2ZBTB0KguYUs3xOvR0fR1k
FP7Ki4yZk5zG+S1N8aAiFTCqh5K29Is2YvudyEhKRrJWJYMPAh3FDgJDeExDLO2wM3x7oTxBpIRb
dZ6vjKTnQ+x4WAsIv2rKDzi/Lgc/zx9ewPYp4UH8MURJt4MmCXYtpxsTW+DU31J/To5OqSxuFVlE
906fMtC1Btu36JSrCZnmnn/ucowkJWM6ktmcOCE9Q510vfI5APn53Udj2HpomiNpScc9pYCJXnrG
u3jfeO9Xrw2Ny2MFOpKIibxVxhYAy7Gtl2GpY0x2hKRzgongBQbGh7w90tGxHG4Dnjdi4XSgrBks
NSvLbd31SE5rhcsCNJ9kLbuxXtvfFaIvZpW8W2UxtQg4y8xDw9jBXASVzRyw8sSrzVhgx5xbrLLJ
qt5i6KWn2RHeIU4cAHgKM+5jb8NKYmNhfc5McvwjxSAcpnvr3RbzG7FcDNHekkvyeIxa2zrFwFFp
VaX6CmZorFBzSPz8h19WVhuKTJ3FKB8eD8vA7iPSlw7/RPVHpvN/tf6P4P4/NrtvO2rdx/jfPqLH
X/7FCfDHl/7DCiD+ZkrfsZRijE9NgfdfVgDT+ZsjsQdwDCSZYD/Clf8ZoRQudfAS3coxLcfzheSL
/mEGMP/mIdxzjPhHL8NfMQO4f3ICuBIpB4+CjefAwa3AO/5nJwAlCsA00ozwsCSRwkhC25+mJbYI
6f9kjriV2QQQ9d+KLgdcTRfk//n3Pwc1//5CrqQv4qHr296fXsikYyDnFjsd2mn+FLJ47o3s7sGZ
XQxaAmQnq/w/v+CfPQ5/f0ElyZ9aQgrEw399Z0o0Ugic/uAtosc0iuDaz8lJ/sgMk/cNf1ES9P+9
rT9nmV28HcKWEKVwVBA/ffx8f3w+xUXIz8D6D+SWIAbGbR0ycn39w2+ENPVX3wgvof5I05oWD8O/
vsTIb6gMUTMObiKorAWUkOac+t7/+qv4StFKKHi2cJr866tQr5Q/MrbmIXesD+JPl8Rkd7XH8a+/
G0zGgpfh7oJM/6fnIIm1JYJsng5qeA5AAXNXpcTm+19+M45v/z/SzmM5ciRLgF8EM0RAxjW1YFKz
yKoLjCwBrTW+fh0za9vFbC7Tuvowh7GyZiSAkC/ecwccLSn0hHSo3j9MjoQkNTM6m1PKddqTsm+s
6kuf/u9Dh3Rpk5QcKtlJFtbPGnEKwf7XKXEmFiBAip9U0C6Czl5Ru3HhnV1oSZy9M4obQpkYvDMz
/WnXJhGXLxYk5E4m+8/f2we9GZ8Kp2nhzhOTyazze29ukjRyXbZ4Bza5y7TfgXi4MCo/bMHVSW5x
lHTseYb9vYXMo4qBkuqRNJ7vpovV3VL/soUzukA0V34BSRhhTj+X+Wssrz9/R3+fV+Z51yWpy5S4
5Yyzzy4rOJZIqaaDxUF39H5ocbymgvXzRuYX/d/JZv+DudNlWvm9kfNpuUonCjb8kapbr1vpvbW0
4wNXBYtYnbDcrstQW33e4IdPZUhDGfRkss/Ohn+EM83PJ54KpvE1hOKbOkeCHYoLz/VhM9AEdGZL
FhxhvP/8kc21sAgNZplR3TThfJEKQK3Nh/zCkPm4Ids0WXEc4bhnDalKpW1pZXwlgYB5cFKySikx
ldwZf/7ixKWWzt6cW3K/5ZUec03iRF/GnLhvUVviBcZo/Y070InsITZiUKG9flentjqiU28PBEIH
ih9SsLTp/DuRAOMHIh8sffr8B34weZAAqFz8QWomLpyNB1sbocYISz9E1PjY3dKbBLmkW/JJLgy8
j1/EXw2drVPA941KpDVdyIhOuZNB3qZOVQUXutCHz2MbBp+V4Ue93fsupHH5UmfQbA8j0Oox9Ind
U9mdUHXe/tcK9v+u7R8+0G8tzb/kt7Ud4pptckTmzU1EE0ZQR8i7gyn48fkHutTMGcICwJpnUJSl
H6TerzmMw3vzsPPcfN7K3A3/NqM4BlkGuguX0jh7bR4IC6JbHrly3roJ8kXndReG3KUWzl6XITvZ
+tyJHczsl5Zx5XHhw1/6+2fvyRDK5nTIh89tKANkEFyadD/8EL+9orPVb/JR7BDJFYeUK6hBvtlx
CGHuny+xlv5bI2fLR5J0baMXfAduOhcKyCakws+/9IePofQ5t9xiR++cvSdyvkODnCr9EJI/ZCfU
5vbczmu7f9fK2ctqAZ0bvkFOaw+9N9XwrNTHKGw3n7fy4Tf/7VnO3hYPmQn0gowN7VkHFTLj0/9V
C+fnElJmK3L1aGEIMSenRbqT8fjr8zY+/iLmnHJNKb97PgVn0u47l+r7g+sjH+p+JoUgY9e78K7m
8fW3Ea7+auVs/jVJjK60mlZCt9kG3S36zSWFaKskdv7onf3V0tniGitPFClHvIOd/iqjn6HdXFhK
Lj3K3C1+m3mJ4iDdJOh2aNNtFmiLoiSa5C2Ff/h3H+ZsUhziws4Ag4mD3gly4Ovg5A8+5N7Y3X7e
0KUHmv/9tweiip6aLGp0DpqQuwEHBLTSRnvu2dJ93tA8uD/rBGeD30W5yovjzSW2ucwC8vbJUrKA
jWdDtbfS+89b+7hjU0nCRt6QUj97LDvllrydWCEHw11XDuUxrfda++2FuebjWeCvZs4eytK4GEwU
u0YCWdsqqx6zPr/7/EkuNXE2nUWIh2BHaEya4s4YbjkGXfgwl17V2UyW1GiNRn9+VbjUwrx5JCq5
Aa6x/vw5PmoG6DBlJ2BPXXW+zItChxsbsIaNpE+I8Bnlw8Hsf/y7Rs4+e6z8KeQOn4hEjNjC/Vqp
B0Xl1R80IoQpdUe5lm2ffZGgCdHzliyUBnniVeOujfl6hKuWz5v5aGQCcyCp1DZxmZ4HcHrH02eq
ynRwXHWo+7FmUZ6KDSQskm7aSq0+b+6j8SkMVmUJGo3S1LNXx9+ukkJjuSlIYCm/zBVqmbrlqlel
04Un+7Ar/NbU2aiJcr+19MGdDimUAqNO780G2j2s1c+f6OMX+NcTnX0nw/cK3i6D01PFoYSig/h0
MRffT7B1/l1TZ2OIYuu4z0KLJ6rzpRuD+URbIIdlPl3qfBceyj4LU3iZzsGlZ7SW+jYqZ/Q7tdUx
qQ3D5vNH+rA/mDMjz7IR9p5vPyofhVVPLOBQAydDp9Pm1GDoNwMJDZPzB5ELAXiP0jNCL1KdfamO
5B3PiObDt5CrvtOXsE5XbfsvWzn7SKmF1I/IHxtcI1jCaHiJSpStgbrQ7T7s3f/3MEQU3q+okKVG
V1V8ocB+M8vXpvwukj84cADHcHSilILKPPm+CSgvWt7DTgerES76cUtx24UO/dGq83sLZxup3nQQ
KQS8qzj12KaTFOo/f96/LrUw//tvGw9bb6ALRhzKQEYABTbZCzx93sLHH+KvtzT/+28tgCA3ua7g
LZl1+m2UgD/s9EaG1frzZj58EGom6bimEsR23zczGGVBRhFrTi2+6cl9YvUXvoWYu//Z1olrEIny
mqrFOWDyvoWshsw+JWwBkqvoa3Fb/GAtcN4oMN7bN5TOIxGkEvyF0w7V9mR/3n7+fB/FkWiegDKw
DEkM/uxLkX8dDaNG8/Lg79rr/Bt5G+ats5zW7rFsF6j5bigovzD9/I3FOt9fIMgjksKxhDnorFWl
Jhel39zqlurjkgPDYtjJPcolUuVuAaN8++XsLzzpPG7OXjRBc0O3iAODCJ3LbH/vMbYR9jBQRnJ0
H1puUStgNQvn2IODAVxEjI5j3n358CeNEviYL2oMrrzOHzQFBNFMhIUxl2SI3o7Ts3s7Xc8cHIqT
SDz42V/YUn70RYmmcznAtoI7KPcs8lYbU9ilkmh6e+heIvVkXcV3w84/BV8qlwTzBTkT8Q8K+L9e
eNR51jh7v5bO6Z93q3MHcr54kbhaJzgUxwP1C/61cZWurefgof2evJb76Fg9Xeq6Hw1NLr+oyiTm
YBCxf/89i6nF+6hxEeIQy3DEsNTSC5eHH80xhItx1+rKUaRyv28h182pIYWdhT8NtnghNukot3Z7
qWd+9CB8LHbPgGl11zibY4wYSIreV9OB5A3jxTdG0EwQfP7g0Mn+j/elM+QM/WyegdyRD9zrT4cI
C4tlwR5CzluVF47QH70yk7w+yLjc20Hpff/KqpEbo4CEjwPJNbtWr98kJXShgVXk89720TuzZ26Q
TlgLFc7ZOhxZ7pBKyQTSO1REhSZ2II6c0x88zfzHLWrjlcMwfv80Y+XVY+qzdSlhhlkVZajlPqd0
9vNn+eiduZKbeMV+lY5w9ixUycHAzHmWeDTQ8+rLNC12ilqbz5v54JXZgotw5XA7abnnt5OF23pU
qEleWZjsQLo84tC4/7yJ+X2cTQG/N+GcPYlP7iUaB46Bk4u8nryeTPWbMe22Tv7Ph6bNplIwswru
c84vWohXI7/WeWcOssGU4pGmWJfG2x88zm+NnHVmB8xVMUcJD2X00OE7a70lxCBgWxe62QevDbcK
LDyu30y25GdDc64wnHxOhAd7vJkzyhL7qBtv9R8Emt81czZhCq0UTVzxzqK8u2XL9Iv56LqNgAv/
49f2ezvnCwHrAKVxFVszFyyO6AaqRpL0W2tNDyLQvnze1vybz3ocbc2XumQrCHG+ewqkLrOMCeLQ
Jr8g5881rYusfcg6eCZ5iljsZSys1edtfvi53P/sXMjRtM7DT42XZFXT8HxZQFp0YmyD4oeDLtny
8gstfXBMmzPX5j3Sf1o627Kg7LONRGcbHSaQAKrC3Hstlg0KFpDtBCtHV/98AL9r8KwnytwXXTX3
xLJLF2Wjr5IqXVWIx5B1XjjmfDDrKQvaCRsjy+Egeja4REHQEG2NDkULIhn5JZkGyByd3D//WKQ5
kbVERg7yQPl+Cp9AyP53DIeo5JIUR4IgV8KjLDi6MIrnH3zeFS1qXqk4dfhk51kMHcnItRjnyFGo
bwgkbxLSmP/gYTh0ugb5TLYSZ/0hcSZ4iBXrUUM1QVTpJ0/hlXlAPveP7yDJzRIGF53CdUz3/FRQ
9cngeQHPkoriNunIp7ZyWCHtP+5uij5AmhE3xIbtmmdb1TxUCD5i+nc+7nploeMLF6r6jnjtwkD6
27exKW9gFzdfSZOcYxjve0GSQcJ1Qb8cZFcfvSm/D+Lwx+ffZh4a7z4/TYA0FCzhrIF/W16BEkPr
n30YBkrqDTn//QrvSLtyJiO8YT9evULeIBMd1dZwYTF8/3QcKtjNYeYD7MMdK2v7WbcIqm6ktlO3
Dlwcv5JLSolAsPv86d7Pef/bBE9I+MYg6n5+/d3Y4B9qT1gHM9JeOgGCUHr7hsQ9MNWft/T+Pc4t
EaXRyT6cc85Icjpbpeyw8XFWe9Oh1CJ7FXjhSZtsF121v3e0Hh5mKZ7q6NI5/z8P8Nfn+2+zLL5M
R4CODIqN3/cQW/QKoJ2CJpxXLyNU/SVojlOstHRJWQUGLc3/BbX1NMXtIVDJFb+wWMiaNOA+x18N
3+YFNi7HOgGmwBmddmvJpF4ETaNdlVPbH7oeNERiCTQBk/2cDEO6qrs+vvCd/t4VSA2ySadhtzpP
Emcjqohryuu5XTyUUjuUAcz6ZPyTJhxJcovNNt91zz6QB3zaS5zSOmCTvfPLYoV37efnfeD92jB/
DJcsJ5dF3bBsNsZnHZpasdqn3N06OKO2AqIULMpSLGNPXph/qE2ft6TvvztzHGc7+rSSPMxZUxb/
qld+CMUculzbF8d4tnh6HYqyRefk+nUrDeO6j5V1U495+qsWGdoKnXrl3vbRjYWtWtahllD1qhv3
bANwavhwEpYAXSk2Tc0qurVUmN4bOOL2gP5im+R0gCd1jZg6F8FwnVpOGa18P7duYs2jUNcsuq+k
gUVXRRUj3yknkIAOLoOnRq/146AabOWhDSNSQjY0yjSG9uvbK9zJzYtwB2ONCqRdddaAAlq3w/6I
V2GCn5yG1xmUP+gKtXXVq8Z7tgbn+yBC7a7JybnThIquYqUG8mfC8YGqcIMKaxLNQp1CqiZPgq1R
ymCpd1A4xjHoT4OG3nFKClj3ikR/4bwGDsVbrueHm5qiiwWgrYFMfZwFJpl9hriGSpdep35crid/
FNS5KP0ejkaPuSQb79lq6Bsxq5pkmMC2twb9yWZNXXcYLm6CAv4hGm8fy7r5w+jycBfmHnExCNYw
sZW5shNtuB4sqI92qgePY9QmywnrMogNsI4JRCa6UdRVtw6Myw2oIhPySlgu4jJ0EE2ZYtuB0V6X
etgsIRt0eEYStW59D/2vWxEo9QL5lrdTn6KY7MwnmQz5U2IUzdJ0ufO2CCVVXY5cYgw3lB5O64iZ
m05QRPcdwgkUIBbZEYhf48cYcC+FBVmvLfFpWEShQnshVVCtYoi2QCXzrQJadW91FGc2XQsXtUEu
++yMRnusLc3ZI9TTlhitkJe0Nh47EvYLKjrj+kvizqUdnZ68aRl1jHaSdf2pQilyMFRDsVEcUHEm
Qxvflu92KRbYyFqhuO+fOzFO11hoCziZoXsP0VpbB6ZW722rjA+Y7TSYt0EgV10oxbapDPOQF577
0tVd+2OEtLvuGqw0dWoAm/WDKt64XAxSeW0H+Rc/rIu1F3WUFKawn69L4CYrLZiaL3lbla9CGeFx
KgLRLns/mo5uOo/8MSbJNQEGcvJtCoapSNIodataN93A5tT2RhCb9xHK+BfdqLNnL3biGw3a55Uq
4BTGgTYtm9iGh0NRLVUwaWYW21i4xWag7u4qU1UK9lfU7S9Kb0cOraTUyXJQx9SntJHYZbWexs5Y
Nb2n75DTV2tAuu0a9ppzX2a5lFyftJC2SZx/TmVGbYXH2lFHRSrJH5D2rQaI7FVVVnUDTKykqKnI
7RtTjOEeOHl8iqaUssEBvmWGw7ySsroSwTjcDVRfkUNDndyKOjPzWFBUDYEm8L6EQyacBbx7Dm4V
1oV14FMhbrq1eR1YGkV5gd98HzNMYNzCVeuhbpq9KjrUj2KCRxwU06vGjvyke8o5RSSrH/sCTG6h
+VBmDeU1T0XqomAwK3MjqIPZAKjsril7Bfvd+vW17/hyJSuDgiT2jrtGiv7RzxEQhV5RvZlGae50
zakOEMD1l067mYIOQGkSrWx3pvH8B6wTUZ0HRCt+LSH1zdx0VNw5ZnTg6ZV2K6ZeXqGBxTzZxWIx
SzPzpZrybgeTTzvgmQUET+nhznIRxnDNld1Rm4IObcrl8IvihpEzC5UzW0lq4NJQZXxvYFUTS9uo
8o2XmaR3UOjsD1m4sXu9XY/5APDVHeAZdUNtFPDAqO2adX8BUgOQmOWCY+CsodScjT4j3RLL7Mpl
mRvaXWgIQAK1leX3aeQMPGeY5dcllzh3DdamXTCLYXK9l1g4e/2I3Sh/1PVouCEli2SsaqKYbVFJ
YVz1bU/pkttxRe9nItsWAyX+k5Y8a/DOwexYISitGjrGOiXlLVxbxCa/2o3/OE1Z+BxjOmACTOot
GMLy2DvhWuT1tu8YaI2M8eSabwoi8tpT+DCGH5TQNT+HaPyhDe0K67g6TKb9I3XdfkWGl/kM2cam
CjgAbWWJ8WrwwBh4TZj8IhV4uvKK6Kv0y2DhYDtNFk1R2w/QzBA8h1X1vZprr6tYg1yOvtLe5X4f
b6XTVochcBJ/7ReeWlGd2Gxzt4bEkeG1iiphzapBDKomYxV+K3BpSrQ7WIxOXq+yCV1gBUP5TlAt
9jZvISmkrYpk72Z+sB+BMH23x1Ju+RX+a1BJGBwpCMmsb5Ofo61GCKSpUT67MNpghrQ1QXiWY+3o
kXG389A1rEEfUHVumu11W9jWi1dTVKiVqjzlCNDBfCi9ONmFO8Gnoic05PVW4f38/KsGhmUPQS0X
d4Qr4hdI0MW6F4IXBNxk+jaOvqevhnyqBQCK4Qco2uKHyMHoiXwa7rOute/TmoKsobDNByNXSFOb
QnkL2GUl5FWXmdBW0Vgv48IIlzWShKXnN2Jveqa8wUAVX6my++77rU7lVudsdap0scIncgY4jtAg
2U0vp86o9nEPmnoQEHEXppgA0/nhaSpNZmLVIMXGCwgGBEyUBTk6D7d96KjNiMJnGWQV18QKxPyW
+5sEoShU6a3H39i2I05shyL1ZaM1UKCFKq2Fnir5zUmq+OTU7kObVJvJd6dtC5pgDw43s1dhUahj
1JXNolW4FRHKwghc55U73RhjRfkgo+oWUFa5iWf+1pQD3gYZwTAfFwXg4G85JFGoV60H6gzs3Y4C
GXEfBYbzUMAaYNlxVdCs/MnQ1nUa5784blCaOmTutMCwIZ/h1MGEqaquPUE7JxOjtCDz6TomWicI
bEh+fobKKO3Exit9FwEk11oL2OIecwmph71+G7T8Rwu7aKxd0Ur/pXMgMMvKbkxWnNH7InMj39aF
adzrXI7MBpnqm8lkejRkzRGxFf460UauoZrGBnDF0V9bphqqywWe0XztmSHMECmyYIUKBhbG0KIz
HoMEjZrVpxscP+MVzOieQue0QbQmvB1zDzsoz7V7BhpdqktLaiapOA42MnHHexGypVyZVXfSZBQ+
wBYp4HuVXQ/u34o3nsDZyTqe+O1ikkhTFpJ+szDt1i3xp6mR/E4HpEcfFuXtQPfaU7GOF9MCPNOZ
jXispfxihgkw9ZiQqeNgePeE5hBAaN5Asba7sOud5aiP/qno7RgQfG4+kJMCoCCYvjuzac1i8sgB
+8gS8H6s3U6jGW7TNgIqoAGXbju/2qrO6fYe5u9tKGBl9MWAMjiOUnYk7Qiyyib+N0x3LlTmhfT8
6lQVQQVzJwTt7h16joK4ZDxR3tt6XWxc3yivpDsay7aa2mswlxRGgkke14BNpvsuSfpVaoRi59QQ
giLgAWvV6/YK1LT9FvRtto9CL9oO0AuZHrQsf+1I6E1wawB5XwSDGzOAvPxYY6ch0qEK7a6kPn4B
mCFesmlGBF04+ZIC+LVs3X5tqkyDK6rCh0ivsrsOjuXjKPMVmTw7nc6mawUWFWN2AoHJWkyd2ulB
RPlJdKy75rWPxwdLZ78Thm95pmlLcvzDL4MehObOaCLKxkSprCvlFFR5kL7JNajdmnuhQdwsjKnZ
daY3rYEJbNmxVr8itwt2UWRaT340qHuvCkG1cAxC5NArcHRwtdhpDypk09oGW3oui0IiWwpbZTuM
K9hC3yB5sClGECIo9l01AbNS2TDPq44kFKI23Y5SEAhnvg++kkEfA9psneJJplOzZGUFzA33U19H
Mm1AqMvY+z4OAz1b5tMNgIdyRb00045yRkQLYKkpbBbqpPlVdN9jwXvWk0BSx1ZGnHWqgIpy1GLm
DiQOszzwdXCvemBg/CyRlUpuFG6p2AVElan8ZBoI9XAjhvEJlIH/qtBuWwv2P95GL8bwSVbBd7I5
IFsFZhfTfYPmlTBBvzP7LoAKWIsHcsGyalEKbdyFYhh+FC00bVHC2uJ/zsqTpX09clu8TXUK1Phm
1+w0uaM2ohZfXWwDkUKc5pF0xO61vErTyv8RdpqzymMRrogIOEvbK5NHF1V3SqjTKx5C1QFri9pY
HKKiZBvu9d1sUMvNcq0SDHmLtA/TZom6vGKq6EnadN14XCkxOjGdK/e+pCBIVlgWgmtOLfVtlanv
YZh+NYbgEcgYddwmDFqSjP2t15YGtMy2czmeoVaxja+dNqyLrlwRhF1yi4OleMCIGWA8WgCTqpdM
KOXKnOJsRwvQg2BfPYAErfcy0yok3FqWroPaNe/jLGiWrZ2zOksXEVUto6U99E/8I+e2QGCaS3t0
RdaQP7B051tHhAWV6xO2RPUtqzSBiNF1DdjGSbmWcXEj69jeq2z4ZhR8WCdXxg1TZwsaNg+WjtHe
VK31YuXdo2/kzO9jjLK+oG6/U314HTsVgOoieNIrIg4YRaaKg6kGD2jBgNSAj4VeuDVNTa8ZdyHZ
aYbnGU+5ZVdrLbD7J0cUFWT6KH0mWU6etMRQD6kdmIQSKv/UgzjJFzJF7tUZHogLzt/5Me5iqMXI
LE6wiGFwQqJl7bTZUrsheMysG4/RaJaroKZTutR5X9tZGey57KlvQ244v3VjGD7UUOGvqk65C5uy
g19JVkMc6VD8xKSnoFUOnaNj+iQIZ11kPaPeiMisyf1to7XNWuWjdRtrErKmUzP3Q9Q9pbiBlqJp
gg1msHTNSSNlzLvOT4BZwB8rZd2DkzUf0J76m2BMWqz3Zd8tJaBDNnZRumd0gB+w9eEOkdyT9OWA
ojDX8A3lbJkc70dYyvClaTsTLIIId/yoBFJzEGpbOC1iF9WsZOgbuoNEQvEVJJKCwcte4ioDbrtK
jKR8waFTLgiddy8JCxb1XzKoT/CAq2UhNPeLqVrAP4MrHwzMmpAlZrOjBrd5UcWWsaDgcrqtbN16
7YowA509Eh8wR689ynpEnkU65Nc2d4fbaiTZcWoi9ybVJjJKRndEcOVb+kkl5njlxpTJtxRFgAOc
2X9TupYqVstIz4aNHzfFrhsayKJdPeprRp/9laA58jvw/Eyu/D0X7MTV1KrgrdcJMGcY/ahnYzeU
BVmL7iGyvzVmAarESWV5qIAtHusyxYoQ19bRi7Jf4WR1i9aiOM0Q9rAsG1fd2TqWCNcKXEZ/3NWL
0sE11JdoZOF0R+4GxoPLWT13HkrFeQqaTXriQrzib+iUrIBCbje+FaMrES3ELenEMWyV0BvXfhBa
e8mCjbQBUmC1zMyeeJdmuVfZpNQ+mEC9spKIdaq1wVurl8iIDL2/xrpo7qwEuOt8cuquIaiwJ8j6
aqNZUwJKUm9vsrxRv4q+tvMFK4K3DVA1L6zGnp5KkYbLzC2KrZ25+iapNLllqzqwucJbR3RIv2Ln
rb11niZeBq1WW7vKHCrCE+07ttJwa0PIenPaUV+lU5RvZpQHMsEp+pbCNrvjAti/QX0BR8Iv+f+w
IcBWjTiOKF4mJpjbbfbIvtJZ9Sb6FjJV8yNJ7Nkh0Ev1IyZL5mtJOPINQThADhyxO6Il3kImHfeJ
FgTBOxjisLgiHzWmPRBF9LUkXQ1DFF87DXyhuAPXW/ABn/qpyldaMpMjOXHs4sqIvgejA+4ZIe21
alvoz3ZBUCJDr8rFRNAAWh65QYwsrFFeli2xU5g3ucjkptaL5ipPuILxXBCNLhmEuywry00eYQwh
DRUI4AjmZ13HWXOo8k5t56uqTWcGJDY1cFaFyRnHH9O6QUoYf0sw824kwOUnLfb7fdjaxiZ3RXsi
bO1eJ25WQJOP+myd9frEjRmlgUCTW/STCWT2eGpZKizwgAtC0YBJ/Y5B0EOxYuaWay+o58BfXf3q
bJmt/U4GJ0/36tXQIx0eEVxil+OIY80TXNypajv4Ojs6N1P+K60W1yByhm/oKdzlQGyYPEgjvINg
RFdNqvAU9MHEsuDTA+F0GqCHofLUiJM3bYTsL+AyZxuDLN6kTvqVvJ3mzhVesPQ839mbZtBfhd2M
D68GzzWWkTY2d1li5nulGdDGI8/j8J5wvxrJzkR2HIfJNp4ARDOC7sSYtvci7fnJHrP1ohVcoXtm
LYkM9uhRwQUXqNxSEp4DMoY5dpIttB+7OPziVrCYctb/70UweQ92QJg+8SptY8ph3EVVNa549o4Y
Xm34awnG+WuoB4QvZePZt6LW669iLH6hWTFuMGRxvChc68rSekBowdi528KHr0PmXKU/NlNN6g2T
Cpg6vc0DDJiJ+pJnY3kVaPX0FoX80AU0MPb7dhRxaIim2oIFTxA3Yf+w8SKptkVvyo2M3DLeC3+K
t7Y71icW6BAwXlAzews/XmXwbke8XHF6bWQxIqg64DCG6NjYeHmpgyyG87C0ZVUSXAdgRcyITfyw
rATdb5FHIX2FlDkxM7u5mMHPk2CWC8SdCtzS5NiZ+QDgutJbh7YGoNnDL3HFVKyWmVbe86EAMXtl
v08M+eQ5AKPIaEg2fCf7GXm54JyQmcOjU6T1axwE37B4t9D62cKCkG1wZy0kIqbv8RT4oEZJVF/J
httOVXUoQYGhr5zaL09OOXmboPbig45alz2UMrYNsC7gLg5kVKfMOXtUVrVMCesYK2qhnBUuuKxf
6kbZbWurBeUZEPoH2yrCNTTYdRLC3AF/Ed1kWBt4KwSFEKCVrAs76Mk9tJi+5rpQa1kyIMyMGzqQ
CeR3UGyBCXGYd3R265rTt/tgMe2tXa5oiy2WXvmKxzDdFgDX950ZsRZ1NuhXL82XA9LfrxDqxI3f
1SvB2UzDdjXkm15Y/a2j6fF+aCbjdSxB0fK5k56NuOf+tKSnPRAPPE5OybGmbcuKY3pVlnLTGvns
wyTMgSOXyCPUGfM4mXH7Zo+YM9w4vyo75jkws6jP26Tdc7VWQ+zrsbDOJNpRr1wOFcgOv/jE4G/M
WlTuSrZ5fjSM3qRbDr7zGJYNNzGD1lULKEEqWXWNF+38Cglcl4h8x+SoXgPfHF5B/0+cvLwqv3YJ
82xn1dy46Csn28WFl91OQVT/yqyY/aseDLusL3ZugSe7UQQDahPVlzn5t1U8vKZ5eE8GWrhK646j
V6tfAQ2PV55fZORFhJ62N526P7H7bvZ1kd7LiWyXAWPH0Sqd9JiDGGQ82aWJ7asNr5BoGUcbg8ad
S2h/n0xwrCtRLSkBOSQtksrQIxSbjJG7H4MmuAuRkj8qnw0+vl3BybRrx+qpU077TXej8bFERnCc
MjVeSaV1EVcbfbV3J9dZg+dkayoRA2yj2hiPDbpxUmLUAHqRg05rlsE6yrBFR26S7zN2oGDWlLbW
RA4a3vG5OvXmkDuONqZovHTJW1eX4b1wohmK23jfGq4FCNNn09dYr6wbmVjxa+cCel9Su0P5dQZ1
7oZeOtcuG9q+k/iH2U602kmJoW1WKtKAIlWG+5SW0B1zKpfeXIh/3FrLNnsac7c8oj72dlNldleF
o36owtZYcuf9LirDAt5hNz7oKMK+alCrwHGOA+KR6KYbO2edmXIO+bVLCITTEddatW7gFwDGbxoI
vY6kHLKCd4rP47HLTShzU3mwGqCUAeUdNn2DQAxa9hRtNYHIRZVPJytKjwll892yFbm7SEx/a5Tk
NZVm+0VkdGFfFV8z1nrsxl4tbqVvERt3Rp3AQhjqS7J/s01eu+kO472zMdhrm6uYzCSmqDw82nGn
P8F3Rl07KRt3CMYV6dtq47kphtWpSMkKJL6Cw0U/Vc54JM1oKR2ADHEGPaCcpu7O6utxHzKgVq2P
SiDy50Ht6Q2e8ca3YYc74jtG4PlnJZF23ZllCtG5HPFrNiGkwkxPlwbKRabyKCB5t6swSLbmw2CU
4XImlq+zAA+MnUV7IOzx2nU5uiuLDKGEEzZbhlLqwKxr496LkuyFK+JKEH+b8i8KY9qqUZPgChEI
ALdsHDQrMvi4gAyIn8vaec2Szl2FOgppTjm8j3mFaYiNJwaRh64k9k8gF7kDP/BtMIylhpZn2QUQ
QjsibwHBocS9bprYtBdhNQRrEqbCU92CHODWjOKZaFj3eozobijUSbSjt/ZGt7ohWyA+4b6byF+w
nYXtd1+qkkg7lN6bzgvzvd33S/B1DwO3OmRwZ7si8h918nNDQ0WbIITZV2uW/Vg0IP5UyCG1h+/Z
JrH3EiS9wXHKyjd+I81lFHnXkWsQHwzDGhlyHuxZKKE8R8TVYAWFD5YWfK2zAkVJhMu1V7wAbpr1
HxrydkxtnXVQHA4A6FfyjgOWwpXDZVfv1Pf5xBF4YGu7DaqawGnXcOamKH5gf1VodrrMi7C5xeMD
xNxuxZKoN8Y9kpWS1FoK+B56VJgnx4iGV1CBD6Mq9rHqsmMyVG+WWcgbTr6LoG0QDAUhO3Avexmc
3p2WHIaTA5YFliy7LoJHuxYeuZ9yWKTMVxBsCbR7hPGd2gyWSTQk3IQgM4nZ2owxNuS6Mq/IkJk5
CuEmbLkrQuQxPBWyRsfi4uNgpgi9umEvYNxA1rkzOq3chyZmTlHf+0Kepu5/ODuv7biRZU2/yqy5
xx54s9aZc1GORiRAUqTcDZZESfAm4YGnP19p9+wWUyzWNC67JSVQiYzMyIjfjJ9tfFMrS7/GRt7X
UgddJCqvW0p53Z56erktKT9piIluRlW7SuPxwbZRnOzt9rroqSxppvdBj5tm36LOeBhzOwAKQ+8E
iapt4ynvKzHHW/QAribN/uzWQNpHxHW/ox9IcT6y5yuEbb9Ew1BvO80NEJHboPR/U9UD4rEmtzkI
t9o35PofkCe8qdzogmYmX09JqmGn18P3KDreLQcHbXMty+40Kk67iQRrj6IvfboMrcm41rZqwa5E
0khepnjNXTI2wxenQNq3heK9MXWv9bPSxFmvU+4gfVIzGY0rTeQX5WJOz0rlKY+qPVrfMHQla4sh
Hu4cNCrpn6RLdkD3br6MI6F9Kixy1ybO26swsthOy9TD7lwxsNTOMVNu25seB5iPVcYHju0426oI
pG4zBHk/5HobIkdTgnRKOWuwqkbLuLKvRVHdzRSkekT4t0bX7eMZlb120R5Gs7oeMAG5Utreu+pt
b8ttYC88DAoRQ8iNu9Ao8wNX8PvWjt7R/w8/zUbrfFiSJMUr17iKG+OqMsqgsR8Lrp4bK52Wz2ib
d1vEzMsPR2+1g9K079rYMq+8Uclv1NzWH6F+Dld2Ty8ubj8YNCn301yam0HRUgtUi/m4RMVwVXOS
bbOk7XTU0JzhNh1NJP9QULsP+eXXpcNFo6HbtPUqPUdRHWezDIMb7DRHi8IzDlkPIqu+6FN+GDGD
4EZQj4d+wbwpmZRlU2OnTcc++ZL2OiVINsevlgdBDmdDO0idq3E2H127coJKVDrlAeQI8PKhiRl6
z5EXNt+TJbpRSk1QxUNcWwHPsrd094Zat9jXzeJsLCdyt4jWe7cdzi7brG9tSD0iCkZdj3YN5fqD
FZffPXOON02hYj7Dlcrqy4G654LQvJa3tL5inVJkme+oWdRco0URZIvaffKoBxcNQAm8MhN6Tc4N
1Mt76rR4HkClf4pQHqzwKjE5bUDr4EqfxfWjmXjaHh8XXArUpAmQ4mWro0VQ19PBcLT5QgEWdEUl
nGY6ypNP0xx5R4nb4VBUke6HTRZvi0V8QnPb2kwhKIsCLspnzJs7LJJpHqpIqce9q3ypIy++stjr
PlgWDhtpxgXUIW1KtGj64Q0iv7a4sHOV5CYw4juxrfsxus3ipnwMtXK5orY9XFgDni8k1lQMecl+
rr9ac7ddlHnYWmln7QsMIea9yGtuDqUxeLsGZ8WnMLRHv0hTPm+GqUUKLGxTWhb/eAm50iyfBt3h
VtNptKxJ9f0wXijFJmO6M/sc6fhhrN4hbsoEC2qCH8RE5WNj4DcCSLY18OPL8/d9WP1oewHIwQae
2yiUeasCHZc80Wv8Kqt2q9aF8M12BK1RPLbj1O1dVFdvBhQzbzTFzPetpxLgYfcMRHJ6R1IlrrmS
q5+dFMeITY3363t6NrRYLcS5gUZR6zwqTDtPTsv9Byfual9NnbvVo6jzdVMsd2rMNqiohfbOnrpB
39v6lFEjKUPnqOFPOdZTugk/oLbb04WK+JLhAUYCBmCROwdHO5od994Ii4qlukA+cbjIsCnZGKBp
tsbiWbt50uvDUvX6FXLX3q5Ie/R4xymknB63O6XujJsx17L3nOCUxRvknNEYXTYdynCYimX2/Jzo
dBta2x5pgovR2mkwfbwDpu0zbrr9dJgssvYt9j1APPohvBEuaUOeRpQ1wZLSKcA1rC3TMrASy7vR
Equ9xYvd3NNiKDCLSpq7qFuqj0qpVxjKx+QA/YR2sb48GwswQ1pr03Po4Z+bV3ML0MFLt040fsPB
fdlS/Fd2IwiNm2zBAHkp0+GhNnQ2aVrUj9Q8ja/LNJmbFjtF/mnSv8cNpkCBu3OvzQWwxUagR7Zd
8HO6MHEtvrRGUVxQL3fvBzFNNA/sLv3uKo4GZL2zkeZt5xaN02r8gGRUeyFoCiI8D6okGKMx3qsI
cnEz5SJ8k1h6zY+vq8t+6CnkYt71HnMJcXA0Y/m4xKNzSA0twHD1E06s+r2YUFkc6V9uh+Uo1uJ2
Y023dsRYy2v7A2rHITdqb7kTQ1ZdTbjBst4i3BOddosUR4sfWDG718w0ZToHI5lxSqzPuCVpYNI6
M6JugQcs4BaBLL5jXOuD4j3UMDr3lPOT59yOXToAbnbZaFW4H+z0yAxfKAVhBXjfIwT2EBkUOqxw
NK9IY+g8Aiu4C6G2X4YaAt5NrOaX8Piy3dS3gmvbKA5C1N41NoEWStJO5TfzXO8JgvIrKap3vxhD
T0NyqvYFWIfdkE7GRSiU8UKZG2ufOW1xT2KXFpdF6c4JznLueJ/SsgDcsiQXZFbGbsFG7gGHkmFL
QdXaDUNKW45876uiIIrcHD3CqIZjbIfJzn3rABdj4pz72MRZdhn7/rKfmgG5e5NGa8rmYlOODzjr
Gno9kCFJBvX62nYwOsdbJR4/tWo5vOutBDxlMjf3miqGh3DpmV3qpvmlqc/zXYU++6YfRmUPtB03
BZ39p9RsHOxDjOc+5aUS4byGkHPTG8ZtV9rdjRtW6s8R57edaVPvmVVtuqjCdvzYUO15cubq6Dg9
c6/IaKVt09gd9rPVY2mdlIIUcCRx3+AhbQKTxeygpbJ7NxaueU0dwdm5WkRpHufAHcCVIdu1rVhS
bihdcp0jqHSJsDwRMEclZC0c1Pap4pX4khtfuzkdg0pdtKtKw1xpoVSwp3aVXalJ/CmKjeVrqTfK
pUNR+ypTp2+hjqYu1SQlCA0x3RZxZ9P3d5Ud8FBwH+VREXmq1WkHLACQyizE42y1DbuBMt1gZLAD
OkDCzfG0QZhuRiF8/gY4ZHwuzdbZ4S+ebBLdLj91hoi8XZcg2EPqMeYgqXAQUHq8DCd2RCACTu3b
TsYNPleSbRfWxVVe5vYtTRD7YGW5tpnKGORA0phXce2G/lh3yMTbdnSJitVXp1UqrJid6FqPy+nT
okzenvpfFywwqLf4WOYXDVO+N8ZjKRmtg00XZuOuzrh9t2bnYT5ozxdwx9N9WNKRbPTc3lYJbmL2
0Cp3FaWNA0DSCc8bFNDNNta546nDLq21+LnrSGRHylPBsSh20fUOtOLGwn5Ea+yN2tQgfAsYJn1R
7EfMq3eOk4L3q7kxOYkS9G58j9vlLiwVilL2GO5ZDDdJhsS5QMwKiwwdFFv6UNQD/fLp1mUJXA9a
EgMgpWRNxCDcoUcNboZxTlfUeA/F7rOaugjSY2x7UbSucZEp2VM69pewJFFwxvuAXizy3iS80URR
carS6YCJ02cqoaTGAM0ADaBSPe+NKAFEgBQ2zctwcG/rlty37RxlP6Sp2OnDwHY0JMOwbcE9bavQ
zTYu9LXsDJvmFXi5hbwLvEvEOh1bleDlDV0ivR9Vndqrds8F5lAVkTjzjFfA3xBu0XGCsIFixC8X
4d+Y/cKN4AYNqX5tUVek4Zxecnc2/DAq/jmQHSiPjTI4xCBk+SXI/zJGEa6EnY42XYdBYz7+DBfE
/d+Gsv9JnPAAOiIo4zqwT1xTQstnTpWM+pGoWI5iox07dSI6hPWl1X5++0F/fpoXD7Ik7mVfNlxo
aD9dq8X3orK4i0xnCE6v/RQg+TZmImAoYW29pEggapthdI/2GiCMg0ffJC6tDTv1R7X7R9ywI/7f
w7bk7ycdOSK/LQEKBTlGaGjJqU2HPcs33Vh27pqHmCpkZQt5SjJ3iRNEXuZmXQhZdepaZDrTS7Np
rivKT29/l9dmzYRPwhVL02CTS6uMCm5v1HWhXTvNEkxG9z4Njcc8994DlzpHdvszdDxoE3wdxAZ+
kZ2keaPaip4n89Z1XR7k1Zg+KK4Yb8CtdPdv/6xXlpsOz4SKA6qtzh+zly4LfFKP5ba01YAdPL0A
bOzsq7ef8srkvXjK8S1+Wwg4J7oVvQh0i0iAipn8elysW2vAjqJTon9Eevu16thuWAwOxJmjZvrL
h2FTodNt52Fhc2OFV5Zxmxd3b/+e1z7Qb4+QJZXxLmi7IoNXR6m/dX+q4L9wVHr7GccwfMlogQ37
98/Q5D3aqrOBHBU6+aQ/CAeFLNreN26rvKtm4weA6nOKT68thd8fqL+cNzvnzojvmHo9dy29BhWR
JMf6Z9p8f30cBAXg2zpwtDQpWvErqiPTYr0lvQhiXN6sAmwUvotP3ewOu7en8JVlZyEsgF4pUlnI
FklTSA8qjovaRs5sct+RBx9tf6DfNoGRVN/eftSvTy59LrDjpqYeV53meNIPA26tRNx6tetRx8w1
EiGFvBmPx0duJik5RQ2Yi6t9/NXO+XPN4K9jC2FaZzb3V1YNr3GURteo7eM2+PIjxvhdzFiAa9dK
nCmHRKH4MSoUL11H8e5KjJXeNXhr/fN9njPR1cgpjlJ+siQBsLFZLDHzHAqXZjUEA42aTl7YZ076
V8LO0tDARJeCCgwEP+nHDfVsxkAPru0ejIE33OnTdCht6wwP8xeZ+O9v+W/9bJrmbPQsmz/V7Kso
0ZC/RGacZC287x7FfRqYd+mH4rF80D/OH88snWNgSY8jGTvSWnE4QKFICjwjcvoa0iG7o7dx6XAn
m1kACdgYDzamcZuipa9BBWnz67H/yHTjNnluqrb62f3X8Z89VzVobMAj//1fL/7L/zok5c9K/jsv
/kn737/+GNuD3dfu64v/2Jdd0s33/Y9mfqDAlP97+L/+5v/vH/6vH79GeZzrH//3fz9X2HEdR8Np
qvzdOuN4Kv+fX2//1/B//TP/a8E/28ZJ+VX+63/ZbBjmv5ChZO7RCYHG/rfNhmP8i8TCMODuk2Xo
LPD/2GxY/NHRmoMMl5DHI4Id9S+bDc39F8kI24DNHvlPHDZebsoKwzogPiksvFzq3TIULilCdKeW
4wjDDf/Yauzmf6+BkxrVp0aXEzPHCpuJk/cOw9ZqO5rQ/KBE5WdOsFOjSwlmBmORuiKtjaxZwET3
3J37EMfE374dl0DZEuTU6MdN/7dcgn5sZlu1ZwZgvrl5Ksmt6Jt/ZjTw97TLO0wBncRRJyuwWu8J
IagnG0Duykk//qDfXtxNGzsRyOIGRRxfTLBTx0zbrZsT6fBZYHFlFpSEQFHVRysM001WTO2ZwaUj
7u9JkfansYKx4gyKGcx1lX2MM6+/btSu/OJRcwcJZlj7HL+wQ1G2+iUNznTnVHZ6Jqk79bWl86zJ
IlsTmCkE7GPJNkytS6QgntfNmnTVKpCcxLSUD2JNuK953NwrFW/xVYNrUgCrmaLAPRoNQFVltqPx
EpQ5eMp1g0vx6yj67E5argdUWp5rsTzZufFj3dBS8HZa4zhQ+vQAXm+6W6wRbgfsyHWDS7EL4zaa
YWTrQUf/+FBpinqpu+k5HZ4Ta+WXotpvAabaIPrNLtUDb8T+bIzuAQWunPDjI38bup7hQZS1W9wV
hdLspjAyD/rUexfrpkUKX8vIbbUzlPxuHnNaOLpVtXf9DGN45dvrL9/eAlcGx6aJ79IZ0SM9mbEa
beunt1/+V+r+dxrzn+1BvqgodPctp8mju9JKH/VM4FI/FmAgq5QyiaaUw2FUWu2H7fXg7VKAb9ix
2vs5Lab3nZsOO0up8dZ4+2VOLQEppLlvmPmkYFEXaulFE5vuJVze4mrV4PLFsh9mNVlw/Qu6PMR9
yKy29hKuPDRlXbdIhz2VdrUbWICKsceuv8GHOJOnn5gVVYppcqlOVLVbBwk3ziczS7bJlIVnvv+p
waWY7pdEs5RiqoMygYC5MRcooaltlN66T/pHHRFYn2chpRY4WZ9cpyAwtvQvjcd13/T4q34LbE+A
q+6nsArwcAac7JnjrTUZ86e3Rz+mDa+EhioFNgXyYXG91gnGoR53VUQnBIaZdW01xbkC5anpl2Lb
CMUQh9xvA6AadBtiGNjG2k8rHb4YloYNwDMETG0PzQgvq+HtlMr27ck59eZSrFLF0AWcaz0QDvam
YX4jouzLmqHx03v5VUsbpbFFTatAT4VNO97q549NiA/AuuGl49cd81w0QnMCQwuvXOVx6pz92yO/
vmB0WcYElmgp1HzGrRYbyn1IL/uDPoCi8ZJeOxOv+jEw/1yU3GheTo6tuHVoNK0bFA782dzT2msR
de9BpIG1OfqZgpwFCXPkqw6L+LngMn8hJgtBFKPFqnauEYyIag9C2lDiTZ/QRp9C8GSYh2ewlNtv
lGQGOjLVQ18lV24yeVutxrG4EYWODXSif3h7rl5fPwgvvvwdqgMaBahKGXT6Mm+LTO92pVqGZ4oB
p0Y//v/fNoaxSgZ0HxYd3+D0eRjHG6px9+teXNoVhtHAiIaqa4AQ0kfDxsJ6Kb+vG1raDfKyBL+8
VF7Qq3qx0dU6CB1v3a2R8sjLKSkAPMXpxODAvN7h26sVZ86nY9y8tiKlnSDsXd3tGDRwnFz1rTpv
95FKfZPvq++7sRJf3Rh+q6to5hlfoxNxJosfGR3cCpz2nIA6Gp7OoK2vvaVDob2bzskMnlhAsqQh
KmmDJWiOBhULf1N7+a0z5KtuRbDwXn4JrWxBwuaNF9hI/TxOlRCfUAUdDqsWkSttEIUekkQDmgvc
TCBAVX2p9fjMlz4171LMogZQmHlUuEGj5YlvGXCvlFjR34VuP5w5ViQB5f+Xj1Lrfzk5YMZ6t1wM
Nxiy3PmczRZSDbaubGJwtI9daVX3iO8Nl0XRh+4+1urlIgOevx+rUrtc6EHfFXMndkXlYNRbp+Xz
ukmVgp4qtQLFUrXoHcXqxjSzC82uP64bW4r6LLHtxjJgK9peBjG+jLZ1mjSr8i9d1qEuDVwMwdiQ
BGSNfjArFRjz4J1JkE4FiRT5ZkZLOOlULRgdylzoLtmHpGrS/ap5caQ0YNHGeB7VQeO62aabulG9
jzgpheu2cUfKAoxBAx0TJnrQU3w5upQPGwW0yLppl324QDXrzqCFNrbweXdVxM1T7ol+3eEm25ak
UW9m8OXtAFryg12gJJ001rrFSPnzxcGJoHk65im1iame3qVou5SpuHz7e0q68/8JbUcKbSDtpleh
CBGAN8zpZIzRN7N34vd2aAKa7FPHgP7kdQ9mfqQIVonzvlqcZy8qqdwnJo7qNtbvsZiFvfIrSVHt
Zj3KBYWVB7qqg58faLTeJwMG4m//4BPhIXtIqNHseUWVF4Gw7AuO9G8LaPyVry6d5prIXA0/gTyI
Sic9gFAHxKLm08rRpcAOkbhSEPjKg0Rx7FvXbTZVZLbrjj+536SlGuBubvoBKmDvEfy+iKNit2rG
Zd8gxYa7HnYMTSJ8g9YcPjxnBNxPfEtbOrMzU9jRYmt54KHntiTLAY7EumViywf2UsDVdeYlwADi
G5ZkCFl2c7RyRqR4ztwmVY968AH4TGMzpjpaVEe25br5Ps7Wb2l2m7tZbhhuGIRTHe6UtBJbJA/m
le8uhafT29qsJckSaLDCLqc8MzdR6p7rRBy/3Ctpq62/fHc1tlUdiykX0RL1x1IW3X7MK8wnHLO6
NHrIPG2yLKtqT7rc1x1rqFCT47jBDMfzXaVHxX4yoFys+wpStHpupeQYlmZBqXNbUMLuUU3bM5v2
iXUv+zv0kLmcsqVA0ae1c4VUbHzoJ7gRq978D831oc+yZQzRCgxRTCv04aBGmnpmWk58YBkptbSj
Zqd1H8LvsVKUZFG9uLX6MTc3VTciOGXUiXtM4xCmXPdrpEBWLTC5Rjjza2yunKigQ+lChFQ/h8I4
9S2kWPZmEdZ4q6dB1yvJrkaQC70NbV22ZUmhrGhuNqIPlAVzVKPy0MXzduis6cwyOtGF0i0pltXY
bFGyQX4KfiHCjQ5QDsBLGYhMNTwUINoRO/dmEnoYgFXjmT+6ii7+yg8jhXoThsgUmVoaFF2CqmB2
aXjNGVHwU99EOodBxKtCnbosiNwc8U7zxxS261IxGUtYQOGJRq1dAjMXyqZPYCX1xcqdW0ZExsCC
URBp08DV7KM+A+ako34m8E7MiazBrvPpADKHoQ9o7buSczdEvGflhcaUDuIJlk7NWTYFzohKCjmk
b0+Fu10VwaYUwWz45aRWaUrvOy6aDc1963M3W+PK4aUAdoFng+GwAUeX8UXt9dvFqS7WvbkUvphX
ZUjjmUmgQkPWN4UBonmDpvDK4aXwdRakFjBhoZ424VS+dN77Hn72uvA0pfDUmjSLo0WdgjqzPnQ2
EqelNq0se8nq9jXSs9QHoilYWrfd6/PoAeU3z+mln1rq0tEb1yyORdO0AP938/vkZBD74DZ/WPVR
De9liuIpGD6IFnWhPG5+QEQKvPncvnVccq9kP0fEzO+Zm26WGlpqQxcgNZnchc3Yb2oryZ8aB1bj
ureXItXLkSo0HdEFjp2l94qI7G1cFObHdaNLodpMlV7MltMGMTfFy6ao3Vtule6ZLew4ymvTI0Uq
0j+t4qiiDZy4NL+Cxc536ZjWF9AL+wvRo5x9Zu0fJ+O1B0lxC6nLCrumagJ8PuxNVjfOV6eo6g+T
O0cPnSnqaIM2UHTmGD6xXGUHBs8z6kjMrevrwjogAwEreeVFw5CC2Ehte4nVSQRqj8ar4broWlnD
OZemUy8uHbN4f7ooayJYlFUC2aj3mkjXXewMKYLtygRrIEzXX1JgidAmL5YjG3LVIpVxYEnpesMS
l7y2YUZw4J1ik89hs25T1qUYNsswt2rDUHzUcrZV26Jjvg6ShCXhy+2hNLxJgWGi+KlTXeqLcoc4
1LpD8Fdj67c7Y9KH0VRRT/XtAp6jpm28KF05IVLUKngZYNu7MHRfvlcrEBhD0e/XfUopUNWUtnUV
q4ofK5aBLpCDEvxRzm7d6NL5msOys+F3KX5SeUjpZoq2Sfp/5lDyn7qbjFC1es9GvaZXfK0+aqVU
4iI00SFe9+ZSZA6Dl0TVDOm7UsYnRU22URadaTecCHrZXk6P0nCYyVR94VZ71bSu0qL8vOqtZXyX
3bcaqnS8dVtmB6370Kr5uvn45TT62/I+aodZgzujG6oWN8PSHGq41OteWgpKRHeaGTd0xdc78x5R
m53rdCtzME06TjW1z3oEDxV/QgRr6qd9Xts/1722FJWRbnRz5XUKrUEXCrjVf7YA2q8bW4pKyxMY
25WMXZmWu1nG6c7U+6d1Y8sxiSMrbH2WH5C6h76w6WgOzjmz6RNr+xeI/bdlYltGlCG2yQIUKB9Y
6iUsm5UrUIpIO2yaTE89z58GKKvzzF2jN4flsG5WpPMyQ7xd9MnIQqmmS9tSdkeFmVVDywitFuHE
RDHV0EddZ9+AVAHVs+6aLuOzOMH01kIPxI+H0id/UKb6TKZ44kPK6KwxGxE6CAfFn9PK2hxPYZy8
/hnj8z87typFZYH8Sq+0juebYn7SGhMltqWvV063FJciMkevKlIRLHqvoBpqPGmIk+/e/pbHQV7J
a1UpML0uKuNIWxq0Q6oPUOjzw+wsD7gIKvu3H3Bq3qXobJuu9eqp4AF1MsGsxh0itsmv1o2uv8x/
rBpXAOwAwdzFCD6npbYpKfKsHFwKUCsZtWVInDpAgMLYlhEi3XM+rjs0VTk+3SMAzlh4cyj2+xiG
6JXpqucaLMeF9+dn1WRoFta1xrgUgCih1PdfLC/XkVmo+0s9y6xNXkFQO7M4X18/+OW+/AB15UzU
OgW4QSPDBTGlkrvvFMN7xKKRGHv7K596iHSghoiDzuow10HbutmduTjOOzdJv5Xo857JSI+v+9p8
yQGMswVtIwsgj2m26B3jv7dbIjP10xo5JNHkyg4BeNR9SxUi3du/6vXIwFbr5dQlLrJ4SqMcz0Tj
kVYeKrxK87xubCmsEycVoxuKMtB1Q7/shZ0dUGE755J86s2lmHZSJFyXJeTWARP/ndksVyKd17XZ
NNlHuqa4xFU7OiL54/i2RiX3YdEQOVw3MVJM63YE69dbBood6aOJStnYW8WZZXpqWqSQjsCWF4ae
tkD+sjv8J+4G7E/WLRYZSjWWuBCURdMGlirwSsrqg5ouq3Ccf9jCdo0+miIt2gDjsudQ1e+0PF85
tBS5PTxUMWDtF7R9Fd2YOgr24Mv6M2WSE/uCDKGq2gHvRsUdghKlaXRlC+4fSFzA4R06GkerVoxM
h6xQtJqbYyG7dhVkeUvzHf5XD+vGlsJU0zD10WcxB6rmXCuh87m3++/rhpZiVOFEscaucH08kOxN
22s3dmuou3WD6y+3LksIeKhDEtNlx0rNLLMHKD4rl4wUocgheghthSPok/4uW8IvTofE0br3liJ0
Er2DI4fi+Y3oPAQm2nvLXVmLgZX4clK6BEXZHl0ZH639ejN3ZbNLvNxY9+oyDopkIW27pkQexnZv
ENS9CdPmcdWs/AGCQg4cXWWlCpyKvQVNng3OX826TVEGQQlk422BFH4QW95nLHmibUUdb9UlR5NR
UBC7SdHspQRhJe4SaqWYnZ0JzRMZlAyCqviamYbqX6CO9o+61KJtj8NA37X4czkr66V4tL9cM5aH
rBlWTDzFofORdvbB6c1x1aVbk3FNqEGNcFLCNLBLDNmR6t8OCC+fyZiOW9QrGZMjhWmaDzhl4WgT
ZKjoXSTK0bkxttbBGVBWezkvRWvEKK/HaaDHDuxHet3bX3XCVQteRjYVVeXGqFImNOi9RyXS442r
roOQaDK0qUYUX3N1NQmO6mGLFT4vihjX7QEyuAl6Tt4sWOIFehnfJ1b605oxaVw3J1IGrGf4WDXO
kARt2Du3XtKVn83YUM6c1CdWiy3lul6RFIpqMit2qjyoxfi9K4dh5Zsfn/lbicZBuVhBaiJBj7NW
OOmQO2lzhErXzYsUofgbwiIy1DjIXfWja5kf+ryt1u2NMrSptzsH9jm6n9kMeH2MkktThNHKwaUA
VVtI70N7ZMQqSbh1J+xL7cr7sG5WpPgEu6enJdrigZpMKJhYxbBJJztb9+oymClfurgd3CHEk2NA
SsRzvf2U4RK86t1lMJNTKNWsFC11t9T7orsIdWvnlGtOLHMZyqRE7ZIjE0cdKLEvhNE8Orm2Mg+1
pAAdBnseUDJzfSW1sPWaumhXofe1clKkADXRSM+0uXIoj3kfqcHt8EB9WjffUnzi3IWZrx45flYg
7plHs7JJsrUzbrwMfjADnllNSuhjAdZeep6GrGO+rg2L4szLwWuzBLyFgYpv4nb0BfdP++dkU2Ve
t3FZUoRWtarVY5ya/lwL99D0prbvM+/nulmXIzRGFWfsJsOnJ4u2Y41X8LAuQ5cxSfoC6c8ebd2P
Gq/eoBya2isTdBmS1LeoIwECG30lN8v9gMat3cfFYdWUyJCkZUF2CaHv0TdH951iHg8iY1U1j4rj
y5UiPIxdhkgbfWtWvaBZDFUc8qhz1qH+MFJ+Of4sXLcCGtf5yZJl9GaScZt37Yd18yIFKBwtFbMF
o/Pxu0UPx1h+eLO6bhmaUnyKDOOgLNc7X8F7eYojFQtcd+WWKAOSRDpgNGhonT8W3eXSKw9Ymz6s
mxMpNi1gMPVELdmv0QPbaAv2QUCUHtcNLsUm/gjmhGFK50dlebAL75MXK+uaj5qMRUqws5xgI7a+
nZrFVrfzAzTulamWjEbyNANH2chp/c4wn7I+u3OGYt2mYkiVIszlmrpAjda3UhPBYc3ttSsM4K11
CaghBWia9DaIQfc4fPy9UCm2/pJ4XvU9DSk6F9Cf44DitC+MGGMBF8M9sbTv1w0uRafmDogTO1nl
T7qn454SW1u9iVaGkIw0Mq12If7Tyg+9YTMjrq2Z6rrMWUYapW7cNRi0VWAl9F3df8Ub57BuSqTg
7L2isLqOkVt7ig5FNNW7yDFWDi4FJyJUpujSqfQnLyxuimzEPbPPctwaV728jDXqvT7uh0Uvfd2e
Q4GnmdnOF9C9l3XAHU2GGy1uq86GMEq/a+N3Q9/62PqdIfQe19wrl34ZbkS7oh2QVyv93EjbZKOB
0MSV1VKqdWtdxhzpU2TkiiUKf6jpR26NZip/ogVorNvUdSlOtaUPIcGMlW/lQ/VBqUMba4lCX5cD
6FKgGoVovRhDE98rjqLw4jumTh/XrRnpFEVC3kHTM+19MX8pW/XZNJ11266MOcJjDiupjJG7Udta
y7IpZ3VdeivrQtIq680GMXx/wJkHi2J1m0bNytxZxhyl6GaPOh4Jfthb5TM1keWJi8C681lGHbkR
NHlcxko/ceH3R8b83l6sVTgEtJRfZnJ250aJG5qlX8/C2xdtPl1Slz/HpTkRoJp0ioo8GjxVXTq/
XPDRWHpjF3vjyp1Rxh7NqtKNua7VvrqE+N2n2b0Sed/fXuHHEHxlZ5FVpZQxnRvKZoyNNvB12BnG
8/H6VW2MsVqZRP/iu/5WKMKo280Sc2x8NM5r5FCx81iCpGqtc0I0p2ZfCtOwgJnaNkvju5Fi1Zua
NYQvoGmcmaNTw+svl85sAKPG/6H2FzsK8qEud1OBF/HbH+DU4NKZWvXxjL/w0vppIm71SQnwZ19F
nNRkHV+3sPCiXwpyryF99IbmwrKadXuuDEWy8gpDjjbjjEsVB1uv8bGwlW+rZkTGIsVpN4hSTwSm
bKjIpotxNbViZTtHhiMtmODFihEJPxPGdO/i67Od0zo6k3odw/2VaJLxSI61dGh9KLXflapX7Tyc
Rr5USYxRddE5PdZXfb5NCztfmXLI6lFLO4kwEdjaKJNmbsOcZtXeBRjb7N7+FCfUdFA2frn0m3Rw
VTNsG7/OcLn/umhCHW7dDsczetdu/1TYYkDFf0wjp7xA/w45GXRN1PrDqDp6c206lVFsE01p62uq
3CmGLEaDm0VXZxjIjVil4DWZQm3E0ll5DEUW5X6Pa+vUNt54NYYz3pGJ0hn9xVDG2AEm0aRvhGJg
pvj2DzwRfbKEVY+VylzjoePHTn0BpvtTM5273Z+g9GmqtG24oYuNvVILvxT9Yl9PHtaOmPAmONy4
VdccdcTm9qmq5my8qvtS5IcmbFGRG3ENPJPzntjdZSeE1C3HsHEX4TtJgylHh6GPuuuWBDeGulfc
lYgaGVOlVpWGDrQhfHcxdx6OSLvMRihvzSdSZUiVUPSidzNd+LNa4zicO2If91F7ZoZeXwCqjKOC
ioyuX9YJv8d48LEsCgNZ6T5blT+qsuCV7Yy4RHtsk8aMuaXKW9uQwFedHKqsdDW60Nk6tKh9QTtz
Y4Tude4oq9JTFIBfxv0yKPOidzOTnocQVf6HsytZktvWlj/0GAGCIIYtWdWTuqhZlr1hSPYVB4Dz
BPLrX7ZXEtylisBaCjQKxBmRJ1NBAxjz2H5sgEQ5XgX810s5tHZArySeEqiDPkLG/saRv37loYn1
686XfG7WfM2HLD9MnBI0eB5FBf2nqLH5jRv5b874XzdPXKgUNQbKEweB221U8w16Ez9WCKI8wFli
fPYo7J8gL83fBBCRhh46gSambqBFpMh0B+bw8n0TreVpNj3eEG0tpscyp/IJ8mZQEAzxTzcO4trN
dhILLsDhTyKhsxWS4Uc0lKd4BZbazyidYr0RCgKkAmYjrPlfWeyP/eBHmgO1218/YBStzVHuZsxY
rM4L12/AOvCP165d0ioRgDw4nrohoxDVfcbdUNBgbOYb1+LKgbu0VfwIOzTS4GynGkrIAuJZgVf5
T1y8lba8y7tFDZkawk9iKfnbALJAH/0OxTF1TDZagFYLtIsii+R8l20KKolPfou/nNVPqX++lBgX
1ugYKUgPpbKENvAicc9/v/rr6RaRjq2XsZ3HoCjGjCzoWgZNDE3KnbRPUxybp4ZF3RekEYsXRJ5I
J5y3qo/CqUccKkr9Y4S0FkSqrb3//S+5dnccY50KbaEeX3YZxLrv8Lr4HXwPfq5cOqZadNATm0Az
nR16OknV3YXldqO5e8XXusirogDPUhePKIxMkKfd0uhkDzrgeAEV9gtyLvxqgHK9GG3fZywMnlC0
34/j4VUeERd+FZVN2yuCM6/EGn+B/HTw3vJ+9vuiLv6KxV0JmWjcfHD1QhO0Qud77fx6mcTFX5lR
V3YL4MiqNejuzAbKY0ibfve6iy4CC21SVpV506FcF/+wYqsT2zfV2W9xx2S3rsh3olF/8TGwJ5CB
VMmwxn71EEqMX90NpnoC6D8tXUaC6s2ByXaMfaJc99u6Y6MHacyyTXgQ6I7yaw8bnczq5+Bd2FWO
TE5pu5qMD8H8NHUQs1Zs9LvnLuqq6HO7YX6vy2TETqD5/kO35ovXkbigq6Ps8GoksTQHXOxUmeLv
7lB+L2qQffn1Yw7bPOSL7uETCchPLS/+mg7qWVW4pFIRuPCDrYLr6uZJP1AWvINK4+b1lIF09ted
T+OWqyYibbYuojvvwF+dqkp6fk4npELIsu9j/dIkDebvoizetIO44c+vRCHuGCekrqHXafc+U2UZ
3W9LESUUSl1PfpfFMc4q2EBeZ/EAE2rEiKoIHtuh9wvOLoHUPugtqoutzYL+ZBiLMWAf5Ynfvp0A
yjopJ8kRJ8ja/m3K6bGCXLff2i7iaipH0O4otBbraE/Aw5OOhWeK7sKtymo9eBDDjUOr+0tMk2PK
v3odiIu20kBArmG74ppwqpIhFYwrz/Pgv1pO3kOlvK8qk0mJNfs5N9BvuZEIXclWYscq5Uw1LVqO
O1IoZCqiXuyPcamHZJuP7ZPf0TjGqSyUIsUoDIBoszkHsn5roTnsFztdjij00dWmFDNZi45ZwPLH
Jd/+8Nu3Y5tjebQ7JYhtQuqnaGd3uRj++f3S147dCZvjXGDYERITWY8a+XFm7ZDWaEY9MnF4bt4x
0Lojix1elODDbaJn6HixS933fjQtxEVddftIGvSJoW8slzvWjCWQI6by87gu7ircgxDpedFnbRHf
a35qS7+5W6gf/mpJyxjoItBVmQEGBFn1dvo468rP27qoqwWiZCsmZvosGPYlkYN4O4WBX3hzEVfV
vNYsHOER0Xn6CmKiSzWOftnKi6DVz8XopKHmGe+mz6RZviy7/BCP1fffX/KXJV7pCLlwq2iV0dyN
3csTEeShlerR6b4l3CavrO3YZtTrTTd902dDSPqUR2X0QYSkvpd8VicJxW4Q1JMgHYrh1jPGv5iI
136OY7PxejTVJGSXmWHev+7Thtnessnr86JE9aapID8i13BM+mA+TDI2Sn9QB0H62on+j3qU9gNv
5yVFg2V5q8O8udem3j+Rhs2nohIfIqhxpZ3uj3RSSj/PmGdPtO6X0zj18r7qR6ibbJu8q/f8r25q
gnuyW1L4hRjmeAsZLwULSNtnEZmbBINCC3SRR8+A7sLAVF8VY8VxEeYJFR85xJHUox+hDdSHf73A
qwLGmYDYPeNFAb5PSEbtsdYnryvsAsFM3RY0F7rN9j08i53WSa6EHygeIoq/7rzrVmhWVNZkYQM6
ySCW71RU/c9v405cF3W4YcgxbrIiHL7yWEG4uvdjQCaR4zJWksfhPu9NFnP+3ij1d5iHXhOxxEWA
yWFsNFSfTSbq4u8iaL7TTfolCi4CbMe8p8oXnHYdxvOdFmeL1oNfbRM5rqESc5ivkyjANEW7R0o6
8xyuarphnFd83X/YpkSwQn6ka7KahuZ+33bzcAAs0EOYKNWCBaeAQc55W2M/4j7iosKCrtXlilea
bIQcbXleFgzKxU0IX+R1OV1Q2FKKpid928Lb0PtIYEYm6Ds/WCikHX+1qn0XfM4blIJrVX0O2Dad
hvLwk+0iLiZsz/uWghm5zhgZI0hbkTKpYr/pHsh0/7rz48ADCaGlzgZ04ZNcUwN6bvHe78wdo+Us
GmfToCvRBcPXyjKaqLn17EpQp0YG6XEQAU/dZWW95ijrnw/W2xuX5eW7vRJ2XVDYBLAGpWXRAjmY
7+xEpqVKMU0wpMPI6SODfOObrmg90yEXJ1ZBcWpnmJMBLL/6WDaPEJv2S8hdkJjGczfgm3OT7Vur
k6jlG4R1mg+//7ovIeOVQ3JBYpAlaPdGUMD9dnVXKnWKa3lPlPkzPG6hAq6IbBAXLNZWcRXNB8MP
mCWx541X/7RxW70LDAYvg7UMPx1bwd8UoZxZoleinyOwPCxJs0TDO5YL7KQPt2pPw7y0f69TaG7h
hq9uzbF5UCeECwEEL6vCYxqStUegNkXeP1ctOEfSJmo6cjcyWj30qFPuSzFGzwySil/bvYqexKD3
h2Az5aWDsv0JqLjBr1EfOhFe0aJq1iFoskPs8ckQg2GjybP16qLUZnJwVjOE+CVS6i7eqEl3BaDq
72/Ui1947UY5/gIsnzyYISQMHrW1xBzT1p5y0LZ5ru44jGGkPFraHm2HEFPe81EsiZ086w6XJgtK
v9EMZD1KX7KJhEM8Avyq0Q13dO1cnFDf5uWyc0GaLDq2tDPkR04DPwEQ4mLTQlWjKdCgK2AmgavS
sjoBa9uNGvIlirzyQV10Gln7MeBdi7eXAvKbR0lt2u4RRNJN4/mq5oLUTAvqPdZxnTWzlKdxbp7W
vbp1Za7t37FxcHFBbNCuDSb35PYowRya6iGMYMyD8Ms+XaRaVUXI7ru6yQYeT5/NVr2Lgrn94mVQ
LixNg7KpISAqzvBAGwL6pr4UM/Avfos71roBHGDbdsPOXyYnRPdsZPDOb2nHVEvL1lHmTXBBF5wn
NanzRMjp++8XvxLcXTiYadB9aEd8VCiYnXMzvpFT+9BF8lxhSovy0i/5cSFfez+qmOQ4e13kX1Wh
nlU7+2FViYvzgqQw3SA99bL2+j9GyodCxZ9+fzqvRnWuXJTXuuKxNAYGDi2lAU3lMurbRwLIzH2r
F/VHwaT++Ps/9AIj+Y9vwB9yaugWrMWQwFYmU0UM3RbDockBnfD2fj7I9tjugwVk3nZjInOi8cY/
rV4waPxl16oJLtTGcXptSL9WRv+ley9mQCztBF/bLqBH1OgMM9Hc6Qbjm+3Ivv3+wF6NAljbSdXV
ToeuO7D2Eezv62iOkn7rvJQHsLhjzEN42ArKZTrDQ9mbvIjrk6z4fOe3c8ec0aXsVjzVIGtYGpLq
Zf6GFz+vzgB2TnG/fkK2SBCjjc0o66wqKaB9fJ2TqOpvBLBrZ+5E3iWsS90VhcYb3/73Fo5zemza
d+dOAwyAXRqEMxxRPdO7dQ6+z9XqRejMQRDw66nEZTls3OJ7KiIZSJu6r1MR+3SdsbZjuevabb0Z
dp0VlkR3ec7jFASe1b3XZXHRW4GiYSRqdB72aQw+gqT+qQvX44bTufI9XQBXb8N9b9imM7Yf5UOn
pHlEV/fWA+WrkQUH41goPdqNTmGrMzPblqVFr8kdD6P6SzeAfmoRfH+2S2TOvz+oV5MT/DXHZI3q
ygE5Zp2VhFXnmIPCN+Rxcd5159XnxJ9wDDcSojhWsegsGkCiaM0HDDD4eTMXxdXH7TJJu1Zopvef
7Ki/70v38PuDufaRHaM1dbPRYRt1NllRntepW1KMiRQ3jv3a6o7Vbm3VQTYH93OzC08qpp4MAdje
a+sukAvSpwryFaivKOveKEFKWFbsxXDDlQvhImgX0h6CQllc4RlakTohC0K8386doAoNuW4dLCp1
vHLHz5IalZAuuIWzupKVuCCuIdQDUu5Ygyo4TII1/mPOpxMZm8+1qjfPX+BY714yg4Y109mB0aux
Aie7rv70OxzHVDGxQeehV7Cjuv0MYtw2XQ25NRty5UL+h0IrBkRcFTMqoKHuE2CBbZLns1ffFJfG
Ca95M4mSrlRn+b406UDGT5MRPmk+1nYMde/KWtZgpciWvexSNG5UOsezV2WL1R1DBQi45XsNX98w
En3cFF7EIPdzSxv338r+lfzVRXOpuG1LdCsagAD69WK3nXwQMwP/4lq0d/McLAkAvSqt2go09nER
pLStq0+8FdVzcwReCCeuXOBXaFhgpwXg8iZkJ6izft4p87u0LuxrZR2lk8T58WP9Og13zSb8fL+L
+dpCNJwbEBFmtR0ezVZ/0ma7NXR7paxwIV+jldO80rEG93wzNm+GXojPRdSWp65tQUxK6hJcUDya
4kS0Jf1ulyX3qeTxKRwjl1Fg6VTbBkzpDOjqCUTP0NH84eVBXETYwCLQkqkIHoRTcY9+B7ufu3Xx
c30uD1czKAONGquzIKAP65i3yap801wXEsZnYELYQpBD6zX6pGnHTnRa1xvp4pUsiDtWzosxjmNe
ohQerHrg5V68UwCg/5gMYkbqdfguOEyyyZKlW/ELRjMl7WLQ4Wut39m78DBobLORjSiO+rj8X5PL
bAPxoufGnaC8bngDr8ZJ4ykZz5u2v6819yIH5+o/dFydPPhYLU02FkF/ppzehYJ5JlkuRGxbj55W
DVK4Ub5od9Pi3dAefumhKyAoltVsWwFT2uIRrDZgiqi/DQugDn6XxcmZO7ZXI6vRQKGY1Ewnvqgu
qakofO+LE5BjvodTw/omqzj7SKrNoHWivBic8VGdiCyQBFVDhQqm6EOdMhq0SVwMtx6Vr9iqKxRY
G7kMy0tiTjE7/1ge8/EQ6IamsaaBX6vBBYlFM43r3cwmI6wckhlSQyS8JYVxZfsuRqygAPniJVCj
xz+aNpliPZ4Hbdv3VdmvN7C5L5b5SlbhosVKkhvA8Ee0+snRn+Wht3RpwwW5NC7QJsTXpRi8NEk4
RJidHsG+Qcs6AthdFUS83UvZPMqKedaOLn5sBCutMQ36Mqvp77v6Gx/t2cvCXPjYeuig5Ftcg4Qp
Xs4rC+P7YMg/+y3umG80bjHUVFBV57PoUk4LebKh9ZnWx4k7totRgm1oLHxDTmmTEjG3pyBavvrt
3LHdttmNkvlRZ5bxv5t+38Dapbx0zbBzJ8ySYZ51w2d02TBI/mBYPj8x0/p12Vys1gh4NGsh5571
U74l66y+l9Hk9z1dqBYwVHKjgtTZImf1aKFxcNpJaf3cjYvVqs0oxBgDZkxj+2GgW32GcpXXcyhX
LlZLjOQYJUHVCPKl4qnkY/NuKtXkufUXL/dT33SHYlU/ETycbVP3j6T2TSdvySO8OJBXnJgL1lq2
jpM6qnHNB3rMeGpVeAk/QiizQVp6emi7kN/Iuf/Nkl77U465Voc9SMCBsNqNMQmvijzRgsiHdZqX
x3gEyflc2P9FvZqalJmAJQ0RU4IZ8+mhgTzQ8ygov4OUFL3Px1qmYUzKdxFf2GlfyPJegUEKtBR5
+AAaf37XzaS+yxfURWk8gYr8RPdjOxd5Ht1tqjfnVq05SaphZg9i2TC0PYNF+8yO/XMZtM3dWNuO
3YW2622K5/N8SBa7gRWwMD39pCsKdVg7B816AsIzuND8AKcfBBXOhLzMTlUg+7tv5hqix1t5CJnI
MjaPFe/DFtpJA8+/siVsPkJ3B89MIZrhXySd9ncYEKaPQiLRIUT070D52t4IVVf6Di64rTx4tzca
oRbkDRmlx6kd2xsp2ssdfO2rOq5sA88LD8IRj1BrNd1xDO1Bas6IcxysxaOXt3QBbjSaRqsr3FEq
D0x8DOSPrp9v4YeuHM1/wGyC1QJfCnm3ECo9bNSd9db0PkNqXLlQtmYAocWAUjNrwIabfCaMeo2q
YGW3XpAHOFN29HsnvUcPTbdDSgy3068acYFsUBiXHTRQ0WBbpzaVIIA8b3Lqzl4f1EWyFeNa91Hf
AyZHuzaNlvjthKF7vyLNpTaLAyFq9MCR+gXFA1dtmaLf4pnRu0i2kBq0TpsOBAH7dBfV6zMAPF4g
a3xRJ+MgKzDrMbDJ2V7sEPYMSPFZrQX79PszD1/c7CuG6kLXANyO8UCM7mDFCvEmQl78P7TxopMF
Fi859px80c20p3NPuvsIzvCu3UhUpkO488e63WyF/4n/deOCXYk7LtyNh3m0Mgz4Zk0QQCecyp2C
vhQvhKdhfnljpgM0yvxuhIt+k1GzcVQAdSbL/LmLy3fSktBzbflraFaR2eiLbkG2FYdGPtSgguza
2M9QXIq0Fq0YghqpxqjLZBPM1DHAfqzf26CLPit7u8SFEBW4diICRvcCwalhfimLiz6rym2bjYAD
6VQXpnkrEOjsdqscunaZXXo0AUknZcYBjwxsnz5WtY3vd6B9zgALTzIZ0W973iGfdGlsA5WAxph3
rRynBOPC+Zj2sVne2nGLbsSnKyHw303+lJ5trJHFsbyUT0r+NZVgEC36NkAX0043wsgVa3Ehayue
yQJVxhVoMpo9JRiTBdqjaDE1I+NVp2XXe+HXuAqdcF7YMLdHrNCT5cfzip+WVCa68SuuhFoHv/Z7
N3ZlDRemJvqOj1CfhC3zDd2mrUZypRe/fpALUIsXPOqrBfBtaPrwsxri/Sx08Pn3O3+d24orl0at
PvhmgZqss3AKtxQpItg9ynUFvxGkbADqNtPDqAZTJ4dgewIpxfESaBAM/v7PXzu4l6v10yWlUCdo
lr6CK4npt7rQ93BcNzL7a0u/2MVPS7fRLmfOUYcbtrwXO/QHoa/npWKMU3v5oz8tboYB6eSAb9JO
Fvxn8/zZdjf73f+GgFeCostlVm7rvucBMpFuJwa6iUPOP04WA1tJLY/2SLY27v42Qk95mm/o+J6q
qM77VB9kfgj7g93Hcx58KVYNOxlNfqJ5RJ924L0AzZ9lAi274fuYU+LXlHDxcBvt6Rgse53xdfkk
6xa0s9awGyH52md0TL8porhENoNn/iqtLCbV4pjeaideW9vpSYhdsa1GRZQtG93PltIVxH7FDct6
fXHp4uBkOPZ6YJjUjJvmnx3vODmmjrziu3Shb0hT7CJBQJexoA8TLou3MyHvfUxSuuC2ZWNAcnXI
gfa6eczh1dB8Lt75re2Ye0zVeNTWVFku+iJVc5iKYdu8bop04W0CVPa2WFSVrcX0baL1mkRFtJ79
du4YfGyCmnDZVBiM7OpnltPv06jXG6H62lV5SY5/8iYkDjcB0poqA+PjnZw7Aw4Y3yN38ndxQByr
348C5GGRSBTbZRIcXg1DqRzbjADcOsqIl/BTS2r27jNbAs+lHdPsAfCeTRWWGbjPjtM8D/Uzuqpe
9BhcuuA2OW1DIAx6JKVqo3ezjefvRgvtFbClC28DiCueYPoAH8f8YyGbd50aPnhdQxfbpnVLW84s
ljZtn6qok6cpkn5n7mLbJGb50a7mwUXVTZ/a5r630+xnnC6yLepjWoMxNLismDRPwyCvEtb3u58/
dJFspSDaIgHDzs0cPsfwuJ/qZZ29MgnpgtjA9Rrl8WpLNDr1uexPavLiUMI9dIxTHxFCcTmWGZPD
/dBtDzvbvvvdFMc2WTNExUq3EjzWuzgxPu+YMJfWK2nGcOuvHqtrhqMhITauDxQwLEQhNVbMiyqM
SxfExo4RDU2Dz7mUG3neWE1SSXnulXNKF8VWj5i+r9c6uIxNld9DCHY/LcDeeB27S0VWCClmqNbk
F13074J2ebMO3POWuxi28sC0Ivh8YEO6RR5kMKUS9KPfJXeJyOxyUI7h4jILOH2Iw6546K0qH/xO
xYmesi+QFVZ9lYn9MOeaVDKN2/0Wi+eV8Oni11TUQFVuw+rT9nZX3+b8h9+uHeuEym5VjiFSz6iw
D5wvl6G6Ne97peySLnKtX0UT8jBA6NQTex+DJTvRVBWnodPyzbbyH4Vu28uQl2sWLMuaLuvg964q
XVjbjKyoBMqlzGzHD9BEHuu5sG198jo0F9W28za0+8SLLMahTeWuE70Ufl7HxaoFIb7ywCSYUEjV
p1FwPNmIFJ4bd1rXvC3MVgSsyORYnXq2pMxPp5xjyutXb6mWTaDLFGLpnNdJ3R5/RuXg9fQpXbga
GUAnGmisrUf+rKrhR9eCTcLvWzpmu2y81OAGLzI6FFXSEls/bMjg/dIkF5FWb01gNRux+rytSaj4
uc2X3XPrju1qzU1Bl7bImnoiSVkHPF1myJT6HYwTXCE6DU1Li4M5xuYLRMU+q7n0Yj7EZXFCa9Gp
BvA/gxQPYwsPLG8/l0wYP0f8HyBa2I5bQ1bcFhrhiTF42oAb8zoTF4bWIUGiPZEIqxaPDzk5aLLJ
xe/pR7pMZXHRDhyiIkUmgj1O+y1CElmO8Q3bf+kJ/bfhIl0oGuRKNPg7VHCpgzBP8GQ4JoM09nSA
vsjz5J12FEgM1KZDGlxmyHQBGV6AI37z7Ae4iDQZdIrPxhRZt8ZtekTVxykcvvt9V6c4pUuI92tD
1aVEIrPX64MMlZ+RuuqQOir6usPz+0WA8g/DdGp5mMXGvNpS0oWiNZVcN13u6hLY3qTNGIrTkO9+
3R0XiSbmig146MQru5zOeWXfjKK9cSovUeGVy+gi0BqqQVTWb8EFqIL2jk3d9ljn0fy48jn+iiq+
vvP6sC4aba82IQ9UYhfIfy1PNZTjHjAO6NcvcWFoslCyCXrkwfnekPM8gOdubYPoxhH9+1L92hk5
EXU5RFGZBdaEBm99wnxr96T3mqebXr/ZbYSHINReQK9ZJVu+vBNsfGtakp929SKfrooP5cb5vd2b
NcXLKSAX3fGxi2KTDkNM7hdT/mEWU3yMq+EhnMe3Uw2mFxIDiBmLtXwOw6YG+Ep+8fsQjmvY7F7g
HeXILyV+ELUD1Jf58MlvbSeEc0qplGEgL3tFh1OZl++AdbnF2v2yyGtfwXENR23ayi47ih3WPEsL
hqx29ZMw5tKFunXtAEEREqlL3ovnmckXAK+f8TInfM9tUAYNr9XFjNE2JcaSoE97NjV+U1jSBbsp
tdVjSUN1AQvrnG6L+gsv8n7+2MW6ReEyhotY5YUVpOCnea22Kg3bQNxIsl9u3Ssf1cW7hSPDY+EG
t6l1MaY5+FMetnipz+FcHH7OwQW90dLSapy5uoycXMzQAgorG8883gW97XF17KvBUAY4XXiTYEYI
DCpW9QXz6x+4WpW16kFJkVt1OWY+gHbOtHdt0Eq/XrALfRM0XwwD3d6lWOyHMSBfdxZ7btwx1+1Y
4SOPHhZF91PTnklf+oUSF8kFJZQmL9ZRgYumOAV230Hs5TknIF2esuMAZWfUd7BWxu5iNHMx6BDe
ev298mYvXRgXkBKtXusa12Vd6pOtFnk30WNKm9z2T7Qr9Qk/zHxDG53QxIw8f9xEH5wHocx9bfAj
V2gJ37CL1+VIuHRhXzkPxcL7KL+InkxPvdTtk9rQbEuqgxTnRho2oJYpxi/jNuZNChh5tCbxBjTU
iYa8esJjYHXSkRiWBJPn+1NTHPPdy/tulZCy0vehBge8V2BxMWQWBEpRsUh1ISx4o6blPozNB7+l
nUocqUMgmMBtGg76uR1nyK6so99cO9qGcHs/vbWUDQ7tMJO6RAv7oPvtscF39dv3i0f9aemVR3Rk
3QzTzeW7vKHfVkX9vIILH+M1naIpxNIT3Z/qXP4IauG5tOMV7FzGoByK5CWKW53GYgaxHRiU/I6E
/nokZTVM3WqkvCi+6VO+AFJrB33DXK6kHy52jEV5Yzt0XC9WAiVEdHNgYl7cuIQvH+2VMOhCwdAE
CpdyHOSlnaP2nNM5ej5ayz9BCEz45WYuAqxhUJXgLydfFezvgvbfhoF7Sdhw6fKe5XUDFtexQd5X
diwl3Rgnq+V+tawLAJvsATDOpOWl6OjnGDPh6UL6P71ujIv/Aj/HDOpYKS5ARvFzaY57jLdNJ7/F
HQtV0H6MCFCkl/DIl/sc5HYYeWUff7/4iwd55ca46C+2UmsBV5CoN/l6vzU1SZjIj5PZDnyBOlQ3
6toXN/ja33EMFiyUGKtli0SpsKCVsEFqrwRLftifOCf6gagV6NUSyhO//1lXrMxFedlADceue3EZ
evKXauu3PAz9OoAurEuCRYmWwSguLR4ck5gvb49Y+0ENHFjX/4GLAthSSM5cxth+7KfiGzSF/fIo
F+3FRTnzoqaw26nL/1x4WX2GCrCXriWXLtyLU6YOq7FxuefrCaRzfwyx8AOGShftddQr7fMci+vh
kMmzYkCq/f6ayNdvpUtDtkWspCVEhS9DHbE3Uc3qp6qu1/sIkp+JiYbqTodLcNeSor9hb1cupstN
ZiolUXsu4rL3Os76YApTEwg/ZBq0MfE7fwrm0Qu7dMlXcTmEABx5eCE3tYFfzHUBXoceFsC2ao7G
lzGnYjHTeVpv0WpeOxcn5tZdOY5c9PwCLMyzsfq+HfN/fv+Rry3tFM5xVa4aPLj8EslKnY5avete
FK/9Fnca33qZhoMtPEY3AU4UVWH5ERCq4sY7yZUXN+HisWJQldBZd7guGE7rkraMpz9KFUeZstOf
XTjs504f8xl3eEkGu85vkNh60a1x4eK1FkkmC761+IIJouI0t5G+Y9SwG3nQ6wFBuIgtnc+lldsg
LlUbo6E/VEnVFD+EjS4CT5gnatZPPl9IuORky9rRYj9EfAn3PEImR9jbg3TRrZLi9QAqXACXoeUI
iVrBL2oswQCz8/oEjmpULPlI7PsDT0V+RYBwycowJHvQWJL4wkM2fYj5ZFMbm/5GgH7dSoQrXFkV
IWnqmvFLXCp5HsGbaIlfpQ2q9V/dEsAF4b4ec3xZ2/Gp6KN/iuXWLMa1bTvGbUiFyWCMP1/ItC/n
mO7R4xRv/cnv7rjWDdtaMDXwcuR2STvWsFMMZWCvxV081xpEfNANw6lsm07QNgweo0Ycnqu/hLyf
QkExtv24hrgtIuwg7atteI/u9t9+W3eK3WqtMCRfK3i9ALrJHb3g1c9vdke4gK5FHabQJTzqxDVJ
+mO5G5vSz10LF9E1DjOG1rsjvhRTQE65yTFgAAVpv+viIrriwXZ7xS3OfKt+iJVvaV9gDMfvzJ0M
ussxv2J4g7to2npKyQxEMc9Z7DfaI1xYl0HnF87R4NzX/QNBczCZGfPLD6Ga+Ott3Nt17ELdxpeK
BPnjPPb/HOA9vhFKrvgAF9dVHDFenoDFv6h5nx7zVXZ3oP+4NZV5ZXUX1yWormaKyXU0SMK/CAuf
7TDdKBtfL9fFf0Bd04w5VnnQC9Oavm8taR/7MR8fCqtrP7fuQruQi2wDRK0Z3uX6AIRwIoH8PPeq
ssDY/etXZRipCuMmYJcoBO1PEXd3cR3dohq/du5O2RuNh2zINmDxapsT8IA+8fbwqrOEePmbPznH
gKKZFsTly10nUC3Y0MyHoqpf3wuZ9q+rA3+Vh2DFji+lBGlRY1IgUj037kTSJY5xZXgXXyC587+x
rv/UNP7o5V9ccFdeFmE0Guw60vLtYev7NbylRX/tUzphdD7ysu3Lil4i08Unuw19MnSBH45AuOAt
k5ebqFlPL9Br+zOsgtNE2A+vM3GxW9S2cTxU0FxZFNQ5wKnbJl3BjpPf6k4UXVd6AAHcscsctn+o
2OCWA+TmVZgIF77VLxiAXVHeXvAcYBNdF0VSSeZp+S6AK5ZzD8aQlV3AgN0nkN/9ftjmq9+xOMZ5
DKIYJ7WxS9eIH3QkP+QQf/Zb2rHMseqkqlYeXvoRiqQJKETNl5bJ1atxLP6fszPpltPWovAv0loI
1KApVbdzgZvYTuJMWE4c0wkQiP7Xv11v5Ku4XGtp4oEHuiqho+boO3u7gmJjGIsRZ5cQu1xwFl0T
nHRZ+nFt0hUU66e1CvKiizKe628MzyJae85yJzwLaIVSBnvpLDjYe6j9XhRVnqc5l90Kl7XOi2Gl
2cQgGiEXjYR6EedeOV3p4lvdoCq1s5FmjdYntkMYs/aTG5Auu9WDOGgiOqBpxv9VRflbCxULr1no
gltdiMc4APRhJiDaD9EK8q+Z/bKT0pUQi8dxqaJ1DzNaT8FD28ePiyp9G3cik7SqqIemiLKy6z5H
Rwux0Hr6w29QnNA0EfRwlgmFlL3ddLKN4r1Bqvjk17izbe79Bt2FWIeZ7EX3d9QE5ceClv/6Ne6c
bY9By73u5zAbyb49R2vzoZ82v+ci6SJbeR6woFgozfaB7I+RHcg5Xv1qRKQLbbFoj4YagvfZZLpP
ixxgxTN5Wa4J+R9QKxj7pQjQti16nrA+uDRq8juquJxWaaoWOZaJZkvRjKcCTpPJQcF9eH1PVyCs
OPK2ngwutbrpv2/Fiujs/cSIpSsPBpGnVhx1GGRV3fInSdrpFMWohvTruROfhS2qoqQmyNqjO086
TAmr//Zr2gnPEto0Jux0gJX2yEoe/760q1cRh3SZqXUMh2Hj+ZE1GzxxT6giZJ+necs//brnNy5Z
LjfVTgz+5msQZPM6le1Z1mOPXGkekb+KcujuZFtu6OJKF54CKLvo7iiCLGornp9YZPRvOmhhLHn0
+hRD/TjZWAd1MmxiNIS7A7woN4Il+iDF/g83Zfng9XNd0gpWCWU0q3zPTD1sw8mOkMlNaEdjqAzn
cecnASZd4MpskZA2UEfW7d0GwYhVnFrvk7HLWnUmn4y1mBLtvn5XgEROrCnvbDTXy+l/XyKli1p1
i1K73OiRSQXSntWh/lLORfiwBy1/M499zf2i0UWuAoxHUYXyQCKL719kxccThcz/vaeB6/bys9/h
BLs5lqGK6+rIVKSWB9SY1P9WQyz+IaD4XoRcS3z2YBgf+uWgZ8GhMs0kJbDsOurI7yATOYtCEY6l
hc5hkB3sm8RqmYxB5Xn9d+msgm5Tj4eUIINyGD+1sGqPqma80/H/AxE/Gzxnz14JlQa110e226CA
3hgEMDbow6dTuffnvI6rJ25Qu7dubXfK2UETreru1NAePlqVahJh8x6v8KEtk3gk0QOUZvHcWS6w
SmLlvj/VJojac96N7fnXYX39qj/rsHNGB/upGrsjIgiFY21eP/f4x2+iugCX2o+prFR/ZAvb/xp0
pUE2cr+EhUtcdUzEa0G7I4MF09fl/dHU/3gNiCvaNaEyYYwPiyWiawfo+gvkLpMZ5oh+A+4iVzo4
NMp/yyNjUKi7xKsxJzbO9yyOb3xOV7ZrzpfOmNwcmWBTmMDmrHvYw/7es/at1q///0N6q5mGsB8G
tA7nyzwR5RAkC2/8tmtXtytoG6MG1h5ZDDfrp5iIL8Mc39O1vtXz8HXP16XtQ6ubLdsiOz9YBcLi
CHbPy6jLXpnKiKt2BlrvijIBI7I84uC6nv1mpBOiARnbPNj0doX0UFm866SMC8+Do4td6RC0vT3i
NVsbPMZ2GjKn8Lnx67nLXREUGeylFns2TAX/VFu6vxfWEr/lxQWveh6zNiTxnnVlrx/0jnpUxSa/
mjnpolek1qzv6LBkI6N/h3Ssz31F/bRIpSu9VTQ12MhhQ1FGu9Qnu+r8CVxXcWcX+jl9Il32Csel
KOzKacuoaOTjlutIn1UVyFQ3vP7KZTi+2WQBZEFNk+8vcrbsPI5WA7W4OdtK7B/DiFrvYPfLxrjQ
FRIl1cBsMWeAIuaXPKL0kaNQ+M7B9sbS4HJXEVu1yKEymoUjhc1kJeUTxRu1Z+tO8K6G7uBEhM2a
jj3r6SPYey/wSrrglY1UOB09s5lt8m9B9b2CrYhfZLnUFWs3ueS4mWUdPx7hYDcm0xp891rNXOiK
LAdKWcLJApW+yGYzCeCr6k6/rwnunxxmXOxq78aao0TPZsqM4yM3+/QAsiR6jmDu/aZb8vCrLJZ7
Ves35s1/iKuF4lJc4odER0wT3qrlw2Zt/ZffMF3/6g9brVaT2Y4pGlHwMx8v4NuXBN5mflSUdJGr
XfQFirzaMYNL+L9rHmQc9dJ+HXd22qhrqO0lGzKU4vzOyfZXpYjn+cM1gZyaRS20w5TvrO2zOhTm
fF12/EI1cEK15yTKCVnGTPUohONBkKit8pOrALj7+nt2dTmPG6qqMqxl9UUeQEk0MV6m5gI45+vW
I9uQrZhWqNHVRw1F7hmFENv0weeLwvrndeOg8vpDwTc9M830SIJWJzD/8fPUgM+L0zjyCMIuYsi2
WpJnW6v2adfWL0bhwPC69YjQIhdhNWRdF34EpH1qt+3rr0flRmYGIu6v295QQ4VPOQxZFFrxnG/y
eVgXbB39KY/694Tyh1HJL6JYyzd6KuoL6wA/7Vt7743i57s8BM1f//293JDyWbchi6neDUpaNHuy
Qxz+05XllsI7r6DJqqP1azWUtedUcIIb5tRw+ouVyTpqbdr3o3noOjZ++vWQ/nxFhbLl6180Y9ya
GLeXLADFfV7I9IfRftc6iBS+bjtY55paPZnMdr9vyJ4kve3WO9vOjX67wJXseTiojvUZLFjPI51Q
7nIvqXSraSew923boWfRYEjW+OMjxT9eQ+1KZ41GxnutV7SLggg4zDcJI8yvEhaqDa/H2kSWwOBm
MxmWueFRQgr1IaIsP/l13Ynphvf5/w/n2SxzmpiiTUYUsHo2fv0OP2y7DfT4Zk1on62npgtkYvfO
b/MSrnAWWIUJ55Ooz8Yy6FIxjEsa9n5FvCiWe93vNhxsGVe8zWxFX45l+txufnp8qJ553TTktNs6
l0eX1SL+C2U6RTKs1W9+39KJyka0OWiQvc9YHH5ayJbWHGdwr7ZdvqoH1RpUePPLCBO1TlpTFymE
BCq/pdBlrNQ2s0CHQmfxNg+nStf7aQt2z23RxavKuN/zLlRdxlT+lVT5kcyT9Yt9l64K67CsyjjS
mCuWPhwRseeGVu/9Rt2Jzj6fGIrCrqM+Bs+4ovw+ltHTr5u+NvHf0z2e/l5PxCpiVU35rjMA3uLP
Pib8zA88Qlh45t4p976x3LqEFfR99ijPe6zkjHyCmQXUbBXxuq8J6YQokVFYb+LQGduW+EzkWAAR
7fwkBYVLWQWtmGlBiy6Lu2U/yXZ4c8A6904o3Rp5J0z5VIqtI73JoBNhP0wsXM8yj4eLzlEe4PVx
Xdjq6lyJQtGqz8ID4XTYqT6JoS8fqi04vJBF4UJXpliONZ5qxJToMzhoP8+HuJNxuTFvXHPHsg8O
3JCbNtvCtsrg3Zo/1Fu03RmbW607+2ndTJvJN2uyFkrHjclVQvj6u9+4O/EaVxE0hEjfZmXQHi/F
yuPUmC0/wwT83ovLz2/lwnVyXKEwEiw8bzNKTPCRrKuukqhZ7aWqY/DGpBYPexmKO6vErcGKXq8S
wViEwLziPrPS6odpTI8h9FNeFy6HRTTshJG1xxbe9zJp6+UNpbnnXcXlsKYqWAa1Rm029SWUGsjS
JMVAvG7lKH18PSrQvYtpB8mWjNPvewxwb6mEXx5WuChWMy7GhmtlsmbPkSlSYfNi54Xf6fl1kv9k
1XdRrCmUka3IoLMJpEr8hoW8rE8AEFdYIUhe/Ku58dOyEC6aNYInW3bTaejJBk9yWj6axc8HTbho
1mrjsIn6tcuatvmKxNSfhkCqxyuEXTSrX8Eamx77ealKPZy0qPdPjS1QaVhDYNLvYOyKarWzbnJK
cdzZ7LqcYn3ALi6/p2B0I2a5E7PY1FFRsoc6oxFTJyrm9sHEo7gzPjfWH1dYi1WEq3ay2BrVMFzW
Ne/gVtvDHgqv5vVyoqE0T3ur6R1k48Zm6SptcdsH6zEsHV4maQ9zgjUEzYbCQ6qrf3/9wW8NlxPM
rOBUo8oNuw1pkjiEx0TICz/dBuGyW73NLUx80fjaM5a2dH4aRH1Pz+XG2LjwVrdatU2BQRhAdeVB
lcO3lk3VmyYM9Z2PfWNsXISrVRJWMpa2mQ7Xk83hEsC29pPXuLsA16TWvSKt1dkiin9LYj5bMvid
TVx+y9bGjgNkULO929+J6m97+BUNCNfeEUJFoig202bjwX9XpP8QNfdMVW4EFnPCdob/z1Hsa5sN
fJ1+E0A4/xhQVlokTcPHpK+GDr6hsR+nLFyca2mXfMRzJeYOr+iT2IbqrHJW+q1vLs21xN0hkHDH
+lbbf6vQPlOoRPud31yGaxFbbY7daGSsy+68ldE70Uzdg9ekdLmsrdOomoNvXKZlGJ+VMPKhgRrF
nd33Rji5ONZcwe0kVLPO+Fa/jXBnSdQ4ffXr+XVa/ZBrmUtGSxAyOus38dJbUSaFKjzvQy6NVXVH
IPvcNNnK4ssWrG/aafa7+bv81bzPNc5TtM66oYRe2tBvCbWT303CVbwioWJzI9c6g19QewJKRE4F
PfyuoC5XhXTcNs0HrbKxy39vcE889HSn6RtrgYtVkSmvjEV5YgaD8gDZ6MrkL8yM05s16On7ghAK
N27d3ClwuzUtnZyUQjV2l+9zlfXxrJ7hG1mckM/M78TrjV3KVcEqbaEFb44qm6e8/2vdp/GxCOn+
ZoLvpN9676JRPK/3otqmKuuqHOU5tj5OeqDs7BVZLhw15TqGsm2B1vn+svRb+bANwj75Ne6E7W7X
zdhWFKgXWd4ZPj/n9vBzEhIuHEXFNuVMR0VWA6c86UJECYGHst8a78JRDSpnu0XuRbaq+c+mhIWo
LD/6Dcp1ov6wlslZzzIEVgi2m3/O7fi2jbo//Zp2dtmcFWaKK42m1/h51v0foSb/+DUdvu41TKXz
xRZDkVWzhT4PO3DvFH5QlPgPFBVtg8l7QlKp7Xlt7ctCzR9+/XYOwCFZA+TQ0HROw8/hIUxSE/it
eTXuElED9upF1FWREaTsHjbQzpBcqPywIvEfJIosc1+FiqQ86N5XbMvyOfY7Cbg8VNGhIqLYQpLG
lZHvpr2X74o599v0XBwqnNeinUxZZHMfLe/ikq0Pg4qZX97V5aF2Ile697wAD0Wv1ecVRGgDeuec
cWNrcnGoskL8tBG6Xs0VKRNF2PCOQ8e5g9x/OD3NeNE+U0XuXcdvvMu6VoOgaZeYzitJm4FU/LSR
vjr3hZi+x3oSj0i2dY+7GcjpYLz0W5JdQIoSeOJVsiLpfsz9dxKT6YxbUO5VfQhBq9erBN0WWmx2
xg+i5qsti/cSynV+seYEcpn3vIUuMfYS8R3y+v25Cnl4ZxO88R1cPopFFkeRjhRZF0OIqRXGPB50
at5ojdcgHak5aVHW/wZvtZ4JZhebEvmsummyJO02zOK4hh9oY/yKeoXLTZVMLZi9SAjSzTxAovO9
GYs7Z7cbpykXm8rVFNXgEFU6L/vndq3fHvXud85xIalyWSvSoR4iY/kuE7Puf0w595s8rihVsO6Q
luuw57JgfxNJ8b1Vox/OKFxAKgw3WwnIXKVzZ1/0nrdJSGngt8O4FoEzg9AyL9Y8bZr2RVv2ZUdt
rFdAuYSULWU0LUVEUjCT36hZzVNIJz+lEOECUrAebIfx2FQ6Be33kgIBH5EE9DqccReQYhpzO8xH
bAEGsgyxXv6Swez3Fsz/w0cpM1Tj2ql0r/cvMJr5sJjV63jGXTqKTVOVbwHP0+qA9usRLV/3kRd3
lt7/5yj/m/3mLh6lB85EgY0khdhOl+1UTo/LFM9vi3oO5jcVLhFPA0rmE7j35k+y4OQ9lrjuZYfv
JXzzxnn9k6qpeB9SmBglEDRip2mbVJyYpZm+MdTYfJJ91PxTi4MVSVg24sNcd7JIulYgj1OoaP5e
gQ/8MwoY2CYyNBqk4xo+6CLWpykO5q9lbI5HvIqg4Hht23dlScmcbPW0wvUVB+HEEDXNSYkpk/WC
HTDNDsOTKOIOeko6WBNWlnicX0d5AXhRf9liUkJzNV74Y7geTVq0RD8RiI2+iHU16NKq/KA57sJh
hpXwhYgi+E03tkqO2uIp38/1jrtw2M4tSi9GlaccJi79KvpkDrGI/DrIf/4kwl3yy8iubOZrxw3q
6b+PuOy9wPP030q2xdsi7KfnX/+Zn28L3FXXspsZ+cBEntIheMpj/XHFkf7OT7jVtnOmqISG/M0y
xmke4DGK6P2Bs8HPNIa7rJduY3EAmchTMUdplfPPEEL0OqhyF/XKF+RntLJxqmmcJxH5SCi9V9f3
87QDtLtfn7PiXvYBgkeleYPy+inai6fWzvTU2cPPPZm72JdoFzu3AyzWJ2G7RLA9q2Gu6/dNXexr
PQDnNkTEKZIyL/So6alfaO23PbgCW+ECDlo2R5xOfNnPV+ur09D0g9fVCYUjr4e+6KuJlBCDTweb
f6t6+g9cMH/7dRT9/PbBXeyLHxMEqoIpT8uFteeqCJcHGcG8u45h3aM6crwcUOa/88duhJWLgWmk
ZTaopefpZuoQSbjuPW+lVyoY1cSvxwjF5WwsK6w6+6TsaVDbQ7FKP2QQaoOvG184s3HHLTqeB/rR
BOZtYXM/tT3ukmAoTQnh8oyvu3Qxg8xBXD9w0cbnX3/gG2PugmC83QRUA3AqslbkJ0KHOlFHaPyC
ygXBrJGwfZRcpczgrRIGI0tysPqzX9evG8wPWauiptXVW1ulopvh8RJ8q1jut1C6DopzuY3N3mJU
oGb8HA/PvRy8bivcxcBMAfc4clCVwugpQ/0uxEL4+MFvQJxcmyRjN7P12muB6u0gb04yJn4lACiz
ej3acUOPbqgPlfYwtSkN2RIGTwPPeeJEJ6ZdEeUdU+nWq7ddO4/nMqgrzynuRGe1RxaaAoVMt6p7
6upoOdVx6Rn6Lvll47rUTVWItNqqS9TmL/Hmeex3ia+trEQveCnSaC3GpKPrUziqv7ymiot8GVpS
KL/XIm3s7xPr3jX94reIuwpbLXS0A1lXItUVol2F4iVg3Xu/Xl/PHj9EfIuVica7gTniRFKy/BU1
x0e/lq/L4w8tbzltu4Bex5qIIKWkJs/biHSbX+tOYOoW3mXj3ooUuTwO1YF1OzUxvXPQ/X9q9ye3
LJfrmlu9wb8D6BtUkRHuezcHp60WxQs8YnB85+qbIrJM9njjl4C34itiuX3eLdaeMh+iKimaYH0Q
0cTxzEhQXFBgQ3u3mbCkeKPW+WmvB+q3sLqYWB5aXJbCSGJONxfULUZJKKWfazx3MbHVdIqXdBcp
Ugf/iKD9MmNme31BlxLrYPstaKh4unfBeq6CcX2M+HEv2XdjE3Ypsaase0uLgqfDwj7yxtQJqB+v
nAp3sbBNURjfiJCnVatOOKv9ozY/z3juYmFkhh01J4ynChdRSLosyHw0seeG44JhShU45VioT0Ca
7t8lhvYai/x8c7nLgx26gUj4AsqvYoZAfGboUfd+l5i4UVzFXSJMh9HY6wWz5UohJcvV1EEKWAAl
FHvFqSvi6H2Rh+OnIIf56Cmf1FglMKBST90+rSc6DbvntHU27UjGkViV5ulGk+seYr3e+blLiYli
7nmt0W4gxArZoD5IuvpO1uhWMDjbdW6HJSAqD68udG/JYVJUVnmJNHCXDqsqpBfGfWapLaO0NX1K
88Kzaff6W+2z6EwcpcECQI/A8Dma6nsM4I0hYdfb2Q+7Ewa5CuYuClNTzedI6Cd6LH430/9QYYYb
C6IzTPGQ+lDx8lJu/E7TNzIC/6HCWIUHBYWRFr3pYJO6f48sH85HE2q/i69Lhw1h1emJkTDFQfrl
oPaN9wrh0mF9vdYBRLLCdGoxJiL4YLTynCpOUFIcBNS27DSN4nxOJKku9Cj+9NqnXBAs4JUxhtId
S/JQn1U5ywS6IZ3XSx13UTASmRDlSGWQmi38to8D3kWqOx2/MVlcECycJdvlfBxpVar9YtrrJJ+W
OlkU8zyFuTQY19tRziY80l4MbaLy/Iup1b179I2spqvNNY5jVxXxcOD1zCyfOlbUH/Q6lF/4VhXP
bKhHz1uBi4YdSD4yxfcNjwHqI+orAbhOfiuvi4blYQsecuVrGi96fyZF35/kLP3qQLjLhgUKjxi0
R+sqkucptsOjrgLmNzNdNmyS+9FAsRWjMrdrQib1bkA6787x/dbcdAL20HMzHrhEphUWm1NLO/1s
q7h4WsomvLNW3ljhXWNE1O7PKu5Q+Vz0YFmgGnYa+/De7fpW/50dlQREh2YP1lTuEq7b1LQpVFWq
d0vOjN+BwCXC8rIZkBazaxqVw/BsCWSsa2Syz16rmkuEQVymh0Q2RicCjpDoMPwSydnvfOwqZg26
r2H1pTdU2tQQNVAyGWHbdGfm3PisLhFWh/Mwwh9oSwPeL48RrHaeghZ1y37Dcv3ePxwL2kDR2DTx
koq4O4/V+G7t7J3l+FbHr///Q9PLEKnctPOSdmR/H+syPoXFbP0mu6uVhXSdnZgJxlRP5Dx3/8AX
xutRnYdOpIaMi0Ufm02ZonD77PqHdWn8HpC5i4QtA5u2cCdjykhfnFgRfyB16eejy12PwkGyNq6D
3qal+twE7YyrWuM53i4TRtQSoOoCbc+s/1IV9jdUt/pFpguE6cY0gy5rC66DVAnkPIdo0n7B4xJh
ZRsh/cULi1sx6IgyDE5EDLHfhuESYfvWtcW4XDteLsfJ9PkbMUXhg1dgukDY1vTQBYGrTwo3s6wJ
5Ndd1R/9mnYC8xggl7qhRjDNIe+S1NH0vlKe+7/Lfs3DjG00bsd0boN/80V8CvTqhTxzl/FC5nhs
1glN51a/zfenYLJ+V1yX75p5XhoFD+q0pHNx1qaiJ3g23HusvrEOutaDGo7Ng4E/bmrxCpZFHRWP
1xS+30LoQl5I0vWaF8Sku9o+hR3NStN88ponLs3FAvg4674wqdjF8ajb4Bs5pF8xC3dpruMwQ1Oj
dDGdiu3vEGDKPN09bN0YcRfnkrlS3bFXfbrJNROjOe3r5pf0dnGumpcNNP23Lp1hcXhRQi0vAW39
ND25C3QZ8B4zA7OU4mhbnVAyeWYbHAH9Pmf0ej+OdFXREIn6tIMy8oNh/fwg44H65dVdpCtfNVTJ
t3BI9129cJ5Gi7hzRLlmKH6Sm3aJrm5hYY03jC5VeUOmh2HpQfbYYO7/kXAr/kCXMn6Wqz6MZ0Q5
R13ZKFh60gnjxETwkMtZnRo7fvX5CMyFvELeQiRYSJ3KkfwzdLJN4iFvvfYM5kJeOYpd6UFUmxZj
/5nCdbpS1Oswx1zISxTBMVRT36ZEztHzbPlZ54fyOvkzl/Hie6XCfJra1HIwyRNBZXMcIMvpN+TO
ERfrY2z6uW5T3gbm3C8jSkYh/e/Z+nUN+vGUu5myhWB3lx6F/Nr2e5rPUAv8dc//f5r979RnLucE
/ihWqJztUozO/CxyU3bJ0I37eWZt+xbKXtUjH+jxflzlnE213R9a2tMX3pEaa5+c4AdW6fZ8XQxV
sjKd2xOkGIdLXs8LfeAjqK9waHeMNqSuT5rhONDXxZLBcdYP92cuQxXMMGwaKkRvtMtvC6NPw7x7
5RpwHH899GUo653CvS21Q570Bi6efGZ+TwfMRahadmwDrZFH0mEOB67hXd54ms4zl6GqoniJsJbt
l6VvnzV8cL+Xa19++/Wk+fnmx1yISh3Nusy0Pi6kWr61Vp3XUPmxGMylp2aWD3G1N8elDCLITlEL
TStUJ/lZTjKXnwr6DZD03h4XKNQPpw2VkU9WMj/pNuYCVGLNSazyab/IeQsvOWvrBKobsxeUwVyA
ConeODYt55dt7o4XGtXVSVfH7rV3M5ehqlWOh+WikRfCl08SiZekVDnxW8JcZkrCnMiUvBCQI4l4
suK0l9QF99OGYy41NbV46RzEvF/AfA+Pqy2bxzX381ZlLjU1cgihWUmjy8rll6KrHpk1fkXLzIWm
6mDGcsub6NJDSnVXn7u899vvXGAKqfpYiC4OL5FCfMpyjE5I/XpdZpjLSy2RxSEApn4XUs+XfIb9
byA9wX3mKmfVncg7XKnDC6pb97NVkp3ryC+NxlxiKo6l6svBhpdjoONp65EFyCFce2czvbEuutRU
3KHWmi75dulZqf9sw3i1z+URlIFXNoC5ylnbEsLTAN5Tl4YWVQL9xjc6vodQ3uq7k5MqVphnHJpg
1eork6zGPg/B8tlrv3B1s9SyswhafeFliEr22BEQ6YvCDdivdecwHa9RAyG3abvU0x6emnB6yYn1
Q2KZC0511SGOuZDhRZz0HplEFKMfng0vhddni3aOJD9yFV6KjT1DvAneje29t4AbX9MFp9Q+yLgZ
hLjoWX1ap/wR9WX3VMRutX19W/rxONoa2RTdKi+0jN6jvPUj36XfDuc6E5qo02Pdqe0ykkIXp7EO
r3rzfIckv9dccWWyBN0pHeFidIFQEIyz+B/1rP/wazp6PSz91sRbXOXiArzxLSo01qTu69/92naC
k6BYE6o9OrrIEoWncZW0QeM7Dd0jruwJLuoH1lthxoSukCm9qtz6ddyJTbgzarF3ZrsE67IlfWnl
ecTp0e9rurhToLtCVDk2OaRjYAkx9QJulqLyu+q6uBOUOIGswX3uwkNcggo8G72vtm1+9hoZF3iq
TRhFXY9TYk9Gm0gTP0Kc+Te/tp0ILTTU0omdw8u8LRc6rc/7cfh9UBd3Gg4udrUv4QWCotsjYTOe
MOM18EtkMpd4UtMGCJZizM0OwKPPo/pTLCPiOeZOiA6Hgoi36LaLnmT0GOM4/dC0m/ZbvFwJLGqr
FppIw36ZSsoSvLOvSReglsvvmzphCknFGmaw1XZpxVoD9QjH5w6PA345I9epcGJy0mvZR5cgKN/O
6/JmX6Rnz12cSY1BH+6CrBe+BOqNKvflWdCNeaXsmat21S7whYHf3HqpD1iATU2pP0s28rPXqLtI
E1XMIJdUR9ij47PIgwdYjnmVejAXabKrrFhl2/1SGzEkBHmdEyxn/GzVmUs14UYkBruj42ocwhcV
7+1DDqUIv0ByiaZo4KouGAY94E31Qqt5vOTtcU9H8Zo1+0lKyoWa5LKWkcbtEItAMT3SQEbftBLt
x2ifxzs/4LoS/uxPOBtqMI2aQFKcXkbZxe+KuBrPWoziYWtjgj0k8gNymQs6qQFm5cMq6UX25Rcm
h/d5Hvkdql3KSZOF2KFjFChcE7yL4qhLikkIv8SXCzotIcOVsbq2vsoPgSJtMo/B315B5RJOY8UN
BK7W7QJH1OZzq8v13Soj6Iz/uvn459/WZZzkPgcS/PZ6aYnZPxoKU5sEZqbmQTchOR9RO76vxgL1
D21Ztn4HNBd32qeo35uRYY3jy2/A8r9KVfltKy7uNIhy5abDwt+t8Wnu7d+FOTyXZhd2qmHUPcDI
aEGWQJenxSxI58d+Vh/MhZ241AGU9YflEjZifoEH1vKAE+bgd/ZztbAoY2aGrMtymUboQFzfhmB8
5xlbLucUaYmsABCYi+Z9lMQU/xSb51RxjsQ8zM1GBoqO05WctytcMsrWT36JuYRTHUgAWkExX9oC
0jQrWZI5WLcPv46sGzc/F3AaNzhhaLglX3CNr58rSfJk3of4ziPcjTXZRZw2q1F3YvR6WSBz9mkK
IQCX6BpPq3QqIS831Z7qQ8zlnchE9hzFieulOsIvE5+SfEGq2W+MrpvaD7djC4Ct6TqxXJbK8gRC
JQ3Q1uFPv8avH+aHxk3PNUDcdcGqXHTwpFXZNm9+ST0Xd1oQS22zDvNFyU0/wHCkR0ZSfvPruLPf
tnOPt/1lXi9jweyTNVsMWQu4t/i17pyN4RGwChkN62UoCnEKjqVNgpiPnq07Advn8EnH29hyOaph
ThorIGqj+nuq5td58ZOTiEs9zXZWvYZo/QX5WvYYYEVOC9bHz7vIG78dxKWfgCuX61IU9rKS6C34
/O8rFX7Whsylnzpa1P/j7DqW48bZ7ROhCgQYwC3ZSd2SZTnbG5THgQRAgBkMT3+PZvUPr2VVcTka
iyIRv3BC3Bosd9bo4RiNdMnAwNnZ+dzCnwabDnKQcriRcKnfsMb5ixmi5JUg8IXjbIt/StOS4pJa
p9vSNXU2s/S9VtH7vy/J5IVp3ezUckbuCiXP8VZXQXReCOrkipATBer9c1t2y9shaNEa/fsfe+lD
Nnntc3QQy0H72xTSO22/+WIfMyfcAqJEaFgcUTbd6mmp82VYWbbysd753pt9C9FKboMJE8Bp5Y90
GdQhjPg+kfpwC4oKjGekTXHKU7bomxtLiOHDOGjfu29BUdPIg6T3Bk+HZPpJrX2Xt6Lfl45vYVGp
Sc1MqPK3VgQfITL5JlnpvkW/BUVhP43OaIx5zaw7aiffOkqW066FuEVFhU5B2Yry4aZAos8L2rm8
da88+4WDcguLstFogNpIxxusDefcNl11nofeHNSkd9bkttioKAxLVQxquGku6KlHofusqmjnLt3K
XbnC0bldxXATwLXcE7J+DryrX4EUvzQ6mwt29RwpbULnGyqixlwg81c9Gdrqu75g8Wt/5IVzZguT
SsbawYQ3GG5MDxcXhJ+XpNwXWm5lr8bFhtWzwcetDjqeDR3pMkOXVx7+54yQbxFRCuLNFHbQOB9V
BH5959PjNI9wbQWa+X0wMJezpqB5K8E/3LMR+BYmBUYWgxq197eu6Vg+xrQ60mLdJxXAt0gpNkVL
AKmQ7qZVfz9H4i3X7pVy2p/XEd/ipFRYNYwOKBvHjoV3ZGoBfR9Zc2ghJPRKOPLSn3j++f8EsVQA
yFAl6AmIks2/aprq4zRi12WdS1+L2f58/fKtNJSAHFbNBiTNaavHH6Mu6XHseX3Qagnuirjnl2ih
1a6onG8hVCmFTKroGn+zXHwumkllXQGq7L6VtNnYJYCmhM5Rj95p9At09Ct4Pb/3PXpz/dY6RKVt
eL5lALmpM+589U/bN8E+sxW+xTeZWJVBkybTjVWseixkCWNOX+8ixPAtwMnpRkWj7PubmLNpdepn
V0n6Y9fAbPFNCTw+vB3TDhWk+rNl6qmrxbpvPrf4Jg41fwADlvo2qqXP+iK6aw17pWj3wjm3BTeV
wzMftI3qWyGDIefljVGnMt+YIDPR9KgSuZ6ial8fmG/BTtLFqP5C3+0GIJvKeVBGWSwqtStO4Vuw
U0pTC5nnZbyNvKi/oUBCLz6AaPW+Gd5EzHxJfR04zEIPo+5HuRh5DvxcHv7+9D9XMvgW7TTTcPQk
DcbbEC68zupJ8DyBM02B9iouG5swsnM1bbZwGPUCgoC0v/lnLcAa5k8Zk4vL//4dL5zUW+hTHFvi
Tb12Nxov8r1yUPmvGhecBgGVjlf+RvrHRIlvIVCkJm5cRTHd0rkK8iUBZ2lhjjxMbNQHk5bFqUZx
OBNTwKDAiCx238htAVLwZqeDifvgGs2yOa6wtT6SeR9qhG8BUp33rJ1XH1xJUfJMrhEgxzvJHtBc
/e/9OVUhun8RHl6VlcugwFdHYt+NsIVHxR2PGx7g0WkMrQQxOJsNQHf9fTX9OXrkW3SUW1bv64T5
W7pOuO05tJRvrUnmV/ppLyzWLThqUSoukhDI48qXo8zavi7vC5fwm50FfyWQfOkT2H+H3hDW0Nmi
Xj7H6jfaObkaIJrx9+H5lwr0/ytBfIuSKm0H2+2i727AjpQpBh5A4+W5l1DCEPQIIl9zkYXp7qZF
23woGnui3sojr6399fdXeOnzNpWuxFR2nDBLt8hCyFSI77Fsv+969BZHZdg8D27p/Y0EMzyi3ulk
n7AycGT/nRPdrvA1DAdEMda8hRYH9/vAgqBM/PfJUwTEpEvRwIgi8oRa6Pew2Gdyx/+f/JQrJWhP
HfYCVb/jBHThXph/9g31Jr52XsJ2eVnbZwP07/38xMiwcwtv4VNVNblxEGVwtalFQDcfuU1fSWBf
WHvx5kaWAZ8rtxQ4eiyQB0kz5eHkPu8bke22Tfu1DCWeXYwKKKTegaMQ74N98K1WFBmR4VVrYW7L
Wv90utXHmKKns+/NNzsShA/Ng1qZ2+jcV26jm+J0H0aQb9FTfKSkkUlKr+W4vE9D8jEZzSuB6AsB
0BY6pep4cm4g9FrwdryQFWFJ2DTijR1pdIAK0/ph1/BsQVTo0bl6TSS9QjUzk0a+gbr1x32P3tyy
Per8Gr5ewVWm7pfu1WGEtewrR/0La30LotJkXqJ4EvQKDswvmiRflk6+pqLw0rOff/4/2TWRTVy4
AkNSuOZNa1l0gCdufNw3KJtNir2Pdcjw4q1t3irRwvsz7ffJB/EtfqqDJ7BuZUSv6dQ9Fny8jMs+
FWq+FYKCPFxqhcGjxaxywaPvRUxfY1C9NOCbLVp3oW/CPsRrc/Sh0/oHQQ62b6FsoVOGN6JQgtNr
LMwHVzWfRO1eCZdeeO0tbkpNDApQHV6br8GdV+m566N9ydUWNNXBTytR7fOIlN/rbrkKF79SOnrp
pTebklrHfBVgPFhtjmLIZ6tOu1b2Fi/FpSYtwurnk8R8ombNlmYfh4xvwVJsgWJopzAcnS4eXWUy
xat9SfIWKVUsYxnBAMzeeuqbTNh5Paxl/5rJykujvbk2V3AzptFoBuvI4kNJFmi+rcvOzHWLjCpL
NnHaKXZNR/lV+/SrMPO+636LjBpFO83cP++aVr5xk8pjR/ct7S0sytZl2vsJy0SOSBaHQkExTCaH
XWtwi4uq0sIsBUjHt0416gL1fn4YNX8t0X5hNrewqAosA0psgA2fjl991R3nZtwnmsS38CchVqVr
sxqgDbnIuA3/aaZ5X2C4xT9pxWJJChsAkkqywY/ndbI7H/08VP9zVzo9SyU80TcGP6RQZ3P/dd9M
bu7JhNU2lTMeDB4NDtg6t6PYF5dscU8RtDHhCj+uVx95num4m8GUhPrIvhff1JNmwoyMglTf/Kgf
Al39aON2H2KL881FOYSrSZTU7oYNBLQWBZSWZ5AHG/bN5hb6BJ8LPxnaVzdvyvUSF9weYr+3XrTF
Ps2F6dOoN/VN6+Zbx5sfXTLtE/XnW+RTRaSt7OzWK6xI4mxhnmZMhftiti3YaW1rz3Ri16vlzSG0
8iPn5Ws1ixfOlK3ZXyss7QDtdjfCzVe5gvbe22hnjsw2u5P2QtR1PbLrOMxzlUedTiC3r/0+Q2y+
BTxJr3BYBV11kyT6RqC3oaneGeFvFZ7mitAuKBKHTrKE5mPTzyeu0teouhHOpz9UirYST1NPewiZ
pfVtaZr6+2RC+q6rR/W+8Ck/7zoItkJPAhqhoVi5u63T8q3S9oEpugtoxreIp461VAagMN/S2qqH
sEnonYna8ZXl/u8Q/2FwtminZIj0PE+Vu0HZ2x6S2bYnXofLqaiWIGdR6POiranMAjUMH9dYrOcJ
a/j7RKbhC3oOxReG+10eYMYuz8aX8fe5Q/0kDrrSnaFROeRw0AnkkdGoOxSqj09rH7nDrlHfoql4
OUITEON+RWfrAMM+k3WzYfuSiS2YauFqicIJ2qliXDNtm7MZXqNg/nv7/GnQn1fq/9ykeg1hWBHU
9U0RHMG5AvjpAGXGMblowGSafIA7TJRT3UL9Da5fF+BrSZMTIufcp0V47E2IkmM0aHJglQh0BkpH
/4FXAb3JwqtzWXh6MJA1OSdgqX8ZW5G8AQEeJHWVpt1BBgsmJniOahwPg0/TKMtTxKLuoWNoL1vV
z3dQK6xvsm1fa468cPZtHQ8TOJmMrulrBA8hfWr9MGdsSJN97c2tyJXsldFtj8mK7c9uSm903GdP
w7eQLjV4P6QFngzzmDfx9MXsRE3zrcZVCt8S5AdgJ8m4OIBv+lWQaB9SnW/BXLWBmaSMiLm1c/c+
LSV8teQrJ8YLE7lFcpmEsAokwvLW6Mlkg+j0Ge49+4j4fAvlsmxOXFM11W0lLX+Yk3qGgMpO1xW+
RXMBphSlskzVLdbJG5jJAWpS7Ytht1guSWduK4hx3QDC/EeS7uMahPsW9xbK1XjYvxKl1A1D/zYh
qGgmdt5niQvPtP8eRVarOoSPkboVyEmyxaL31hR6XwFii+EC7D1IiJ3INdTkmxlQ8QFPZucBvdW3
KgZLlmIdyJUv6jMr6ltY7UO28S1yS1VlaIoaqfzQ9fphduqutTx+u+vW2mK3erJUcSl8CXxx/4Y6
6zPdN/v6tGyL3RrlHIVJ2BQ3x8r5MDYOGu7FuivdYVuYFndFWMC/DK3UQMkjOJBLbq3bVStgW5SW
43CkI6jG3mxF5mPNpMjABnu/Z8zZFqe1Do1YZ+yiK6pWw10k1vVgO7avfw3DiP/uoaUWUzWWgbgO
a9g+WHR9LtSm++BrMHP779NtuUBpGjZj1y6cfV7riGdj6cmuSh7borFc3QVmgkDktQ9Sk/fBepjb
ch+uj22lppYi6YMkXsSV1LXIdJh8i5phyPfN6Sb57jtoBcEFWFwV4eUbSfg3Eg/tztW4yb7FEFSt
oFBqiEv9XtZ8OlbR+hrV63ld/P/wj23BWKKsOkhPy/gKUmV4SkJeXgHPag91w/2+ad1istomIGYu
aXwd5jE4BC1bPqRzl376+9D/m1T+6Qs2vV6+ri2nZZVcu6RnyTcQHZL3U5XSrFxVcB1gfZLHHKJx
vpXmbeg62DP1wfJ+KUP/NMBo9ucAQ4jqFEZQ95RVxU+R7qd3CZP0MUSweoLpF/0Y2NScfbym+QiF
6DvwD2CPvcKb9u8f8edAhm3hXxDQBnBGxtE1nOSXltTvA0Sn+x69ORACgjl9DjaupAqW6yraOS/i
9LVQ+qXlszkQnEihJNfO0RWKJRa8zDZecxZ3wbtAebfr5mZbeauBRbC+mscI1YRi+SpGsRyTqnyt
bva8TP60fDal8prCfNDB+Omq0BF/Z9pivtM43Yq8HdOe57TpoDQUh2yfgCTbKl5FpQ9C35roGnHb
vIEuHX/o6xjCIH+f7viFz9kcFmh+jr5e2+g6pSI9gMKynEtOzAEqMurkEKb8+Pvf+bck/4dx26K/
aLCaQU/oD7FqDPz7OhS6y5vOBQdRdTavoUKeLTyq3xcWUqYHOEYy8OmCesQC6Tu4FaTPnXfWReFd
bHT4WUVz8cGYJX0Crqyvs7D1HPvRUsBC1gntPzjQPwe1T4JW5aMeSHGGutf0oYKGzd3ourLPaOHi
G8oGH1cdFse6rM3ZglDTVZngPjini1vOLSfuY8Vrcl9X8TBlUcJ1Vleq/1wwWHK+Mjh/noQtQs3B
Y7hSrVyvbnRQUgzcfEwUf6VY+sIMbxFqvPMdahcmvmocGmcIEehTZMP6aE3XvOvVol/pUP2bsP5p
hp9f4H8qA+XS69alDa4G6BPTu8ZOLQw/AMbIJtgmHQGgcp8hVdD+ADkiOhpW/gqYCbPALlWm0Ag5
9+UiXoElvHBA/j94W1+0kL9NgivmM/ndJEKeOigm//P3+XoGHP3pSzen2DguUOUag/AaVWn6KaHD
fOU6tvehTupjXxT1aWrEck1CMe0q0rEt5K2jfom9acOrRgnwGmK4DvD1k7vCera1UgzKdinXwYbX
Ng27q3IuyDoVpPsC2C3abaljTpeI86tbZ+eyrsatWEyCffz7ZIBq8cKtkmwOMRRdm0qhbHmtaVwW
YV5qaJR2eU05CVmWQmyDvlsnH/c/FWqpqcv0qmdQ65meCARtlGCR7LLV4ExqMljCOR2/LdDg8lXe
9cHoS3hzxwKto7Xul8DkJOFV+GmoIS8ZZsOMVt7vYmzTYs5Qyh7XNzo2UfED7H2D8shcwLwgyJrV
aveGqak6dkvKzgWUvMmxpzUOrNmP6mLBbBXHkkNld5Btd0Yr+Z6ZRcMOz8FU2Dcuonloy+gAeULo
wQUl7ph0AA3r0hIR3VfQznsKFJXhga6qnLJRmvIE0d7fhSLrT/ks81KNg85amg6fZTLLN3VRxV9t
Oo+PbenoqUygzD2t0urfS790dVbNcSUfO0g4fLFCUHIuQUuuHpOxx/LIelxLFotcaZIZHrSPqTLd
obdUZ1AIwRwvxotDN0YW+RZv71WgSrgBt01m4up9Y9bwPsU3QLS4HOa86gN5iInRudGjfUq6GRaB
rGuTU4PpfEshc+LfpJWc61xGLnqETrl8JDJRl2q0AclG6FHnZoUq7WU1M2veA28Mn/DSpl+IhpKb
SIqYHbhlH8NC0R8yZL/jxdTXRqvuEyzuizoDJYaqHBgmcwBEOTrYpu8PXTiMJy2KHjAERSQKmgl0
szrfN5+avmLwoahKOG12ZcrGy1SujD6mZAbKvPRTO110J2f+sa2bNjmS2uH3xyWan2uhoTO5T2J7
aVUc3GECaryl00CP3zVTAXGSZkIFYsgULO30J1mICepXvUmX8hjIttZDTlwl3H0g8KsZV7XP166g
b5UtaJhXYPWcZFFb+LmOUziSw9BPdXE3mEqVj24eu5PCer+vFjgHjrzpYQ2XNMnB9YpnEQJjd3CV
7ZqnxIiKnqK+TejJpYzHJx3NaScPjV2Rl2Yo5NbNo0vIKB6iVrblJ9e2MX2sRbAOcSYRHNHclc60
Bm/SVuSMAhZbXa4c2hnXOHRjdWJLP3UnkDgL/t0PXq1viXTwJlHApTdfmF/MBHeqmrOpzRiq5j4z
jffunjFa8fsZzRH1Q61FoO4D1eOfWoxJ9AQnFUqyBZMRnUoVufjE+y4Vl8nJTuSOSoCcsobCySX3
/ZKKB+mStPiaAPzZnQDlhjaMqPELh9XWBCz8aQ4H+QQfAkhKAc0cT6eybUL1C0JTPfpJSBB88dhw
LMSzGL2Pr3XdaDiNNVYh522KEZ3WASan/q0RY3HUHZFoLLZF65OsT6cp/lxxzpuv7QLLxScR2gi3
JhXYnuEYNPyyujCZf2tWEg/G36RaiIrPpLjjFtoDh6DUurwb4rIZfvG00/xBUG2Gr6ZLZ3HhPFLk
Y2HDBkFM3SezACpA8zAXydTIT/gtN75t2milSTZxItwbldB+PENpMR6Poe2p+1Al4Tw+JAHWNWRv
LUmOLYuX5jM0nsYI2U5VYh3DqiE9N2ZM24eVF0N5SbW27Re6CmYflrDpiyD3XUvHIoNRFI/vEnDu
3c9O6mfCRA3axFkHEOO4VLNdilsD2F9wicsU0SOAynO13s2p9VORmyiq1WGgc/h8uo4B8Z/dGtfD
qRnbht8znEZLdKxVLfXVKHCGPvswjqFCE7s0ZplzkwyLDIBOQEcqnBX2bsY36acO5Jr6KFPZR3cg
zUbVVyeXPrmWsGc8qa6MqnM14d9DCHut5RGid6J9kgw2SVWmA8PqSxL4ZbKHyHlaXUB6U7M7ramA
rPdSYWLekDhERwoup6ONz7iIAIwPUqWGu6keJ/crgTtmfGE16HmZglJDkfVd3HWHpjdV8HPtPBnP
NoCAms66LvFLFpcRORR9oIjNqa3b8XvNkpm+dZUzDvbZIOsW0DoKaFugVBKjlNFXqaZrtgY1Lqg0
skr+AzbpRN4lbRCMVwcpmvkc2ioR94EJvPihaxYEHwfI6riTjvkgv/Cgm9iDTcJ2eBdqLNLfnhGf
3JVoIbY0awgLwn9CyobuwteQ0Fvv/OyyCJD29lfivV/KjHsYU35OmOqDUw3dw/nBDDSe76eWI0DP
Kl8I830cRpm+EUHVl19nbARfZmEy9fKjWJQkJy0nFp9YsszFvQJCnuQtX4KoPFgWcsi/kYmcTTe2
0W1CJ1V9R/2CVS3oOT7Q/UEqliLXp7hM6A+4sVF1wB+yxhyeN0e/5DJEO2LKmGMdTY4sDiJzrxis
p1W+QoLC/1xt25vv2kV6+D6siiRIERa9fBS1MOUHXgOp8GusFF/qQydIPEanWHHUNI7D0ATiHipm
tntimtC+vFhosokpB59xaC9j2c68uDSpVMsvCzw2rgcFFzN5BPw4tSoTVdxEcxavVkUxhH/BfEU0
whri75lolcxcKsMEt62UPfQe427oouCI3nQs+kPJXVSH52T0w/i1V1COic4TVPmhwrmEQGt902PU
Dksejx4NW7tIMJ0ysbjCx1nsAiI8eC5qPstK1L05SwDfi+Cg4lQQd0WJeORPzEPAbsr5nMbtd23d
2DQZN0GprnX5rKKUhyqo7JpVYkoMyDm+WeOD8INLyjxFx42etSPw84FiGtfRHYQOF3NJiAv874g2
cXKemCLNuUROLA7RGndT3idWI2CaVV9G6hTUiSwqNAZ87I6x9utyruLJsK9Elq4/zqMIf+s1ccGv
xHpuLs0M05CBhSyvBuXeMjJHNItNoMMzrEULcUsLRmeYiUViXi7RGvCrgKrzgvt6suYkO+LpR8dN
sR7jlMhInws2G3K/9MQHP4Rl9ALdsFCfBfxd9REK033k89TDKe5BlTRgD/W8QBwnR6WIAdHSTvJt
YQsH5rL1vgXCny93ZOzcsZhGqNQ2I1T2PHjs5xRhVPcNTUqAp/DJvBd3nUmnNs1KN6fJUXAB9E22
Qprf3U2ILHFqKK3GLIUK45MADsi1GaKqKXTnxQyMvQvWeC7IiSe0na82rpV+IkEPGbUQJlcI17B1
A+hEJNyl5T8F4W13ESq5BiKs70oGRSWcsGn9dWpSCGK0/WrUQScLE3dR0HcC/693pM8ICk3qH7NI
EAxWX5Lyisg65l+GDjfXI4Bmlr2TzUrNnR8EFmCMHjmK64OOBnuGH3aLNxEmXMcL5m82T2scwXOz
t+onGh+4DLVcLwUs/n4nSV+OfTZ555u3HLrT433SlIt+5ODdRI/LjALj+4UDCnoBVs6qMvNVGUGF
teLLcoItQF//SoOARKeqGKj4Go7JOL2PRoCN38vCdvKHxrsi3jFJspbf5JDAthug1bWMH1eb6hrc
wKoaKL6Mxi4raaUA8O/DBfu36/0c5KgaqiWraZgUdwI11pOea6BuIFjUqDMzPulxVsxGP8p4LAgi
yorCaRGtdZVawBaOXggY+EYxhc9gTpXtyPuxblUzHVEcl1FzqSpdndNE4KoeEinSMu9SRziCszVK
fkpojvE2j30z0TexnyJ1x+Y1qjMGOdfzakP9PtG2gDmxSZDHnWpdh0pkEx2pfQhF55oyM1rY9g2T
pqqDbIxhQIv7mXSsx8SRQq8PUM0sxzrXzbJk+DkBwKeKyvGpxwWB4w9gTtnNWdErd+BLNzc/I7mQ
p3gNkb1bSL3dHML0YcWJxroVNaOQFB+waqHBmUBacbrrBYLoDFyphb4JhlagISjTKC3uYxjShQgZ
fC3GIx5cXQzI9POHMmnSaX5o06Bp3061XJJDNVYVfUKgoCi4gmYZihOxNE7ejSmilZPr4lE8dWlT
Tud+TOR9KAbwYtOoOCPkKgzoD9Sk9gwYMA8eV4SB9tgwrKv62IFE27d3PqqjpkVE/VxjKgNPHtSo
W/+7n/SQ/DOB7v9pipn4heQUh9kpXSzEbj2T83hoIHf5c4FNUK7QzjoNPfROZN4JWYQux+HD/XLU
E0gk7TkcUclo7wqYCrdHJPipEYdw5Hb6UDZlMQ0HdAWHtjiQcBUcSvdjx8a3UdpP7C0MVclX1U4C
kI0CmYHI+eKUEZ+QGUPTYjQNfOzgggR/1CTXpIsJZJJQ3gujQxm6AWpVQzo8lDOn33set2UD83ei
mTww35AgyawGGv1LG4RkOhA+u9HAqnuS/qGdJw3TkEEikh3RcqEVO/ZzIZtvQjViOhrsiOidwEeM
17RNpqjK0XYYDrptljELe1FXmSXxs32agzIrQ7rbVP57DZZAcF7EsytMnsykI59wyNq4Q+5KzHJc
S1hzTFnasTmMsraBls85NmVUPixzx/llghPmCMNvyHqU2VBYlPz7FcX36D0cZkx3byHNyFLI3o24
SSXlWdKZGtcjagTXuHp2zgwhBnQU0xgdHC84O3SGzl/VJMg5YSx8dONCyIHM+G+Ul/mvFrTh5jTo
Vj9grcS3UJgUjZBhIfngG35n+eI/6Dmu349JZOYMAl4p0jUU04YsQMdiySgka+r0QxyGMyrtrvnF
dc8nlHcBe2i7ec3mIo2fhEeKhZAEumsB0sKzwkkLONQagqM2mbc973DCz3LlV1Xb7obd1Qd5DTsX
FFvT9c5A3iGPh3VA9D35S0QHBChzB7PpRdgcSN7urBtfHIJo7S89j+Q5KeR01QoHlAh8nTe2jh6C
AAWboGw0AjaAs0QoO4jer/SY9F2QQYTO5ILxKYfvXn32Pmy+9r7HoQUprYOWSXCEHlKMEMElGRfT
525IDdKyEIHTgJR7rXp6LDXOjJEla24GuIOLGnaaC0fBA4bYn3jpByw5gK9xUMgjQf2EYQyIPA2G
dsiY6uFuIfMPGETGiBoLJGw2wfuo2sx5MPcS41+woM+tGdobXOEZsoBw/N22cfCxqXB8hIr4r1Xd
T3kbdvFbWIjpj5preQfDP3nVonU4T9o+46SNc6uD4rgoDgWRILbFEchlhE1l2pILqLTjYWk1QjoY
PgzfxkWLrJGA8GpgFT6AuYSGSsyLk4Bx7sU0CAIB/prXMI+IlVCpQ9q8AP9yBoIpvjH4IzRZhKPh
XNQ+hscr50N5nGUoLCSUovmfsO0QACO5Dd+2plZI/5O5+QUAH730IVnehWA2nusi8Qaw+xWDVqjo
UOiWHiveNj+cn8RtjOP+fTE3DCufKRT04ynKSiyGUxsV0H7WTXiJdGGPEGzGQu+su1SqW9Z8SYfp
ZElryoy2svxVVFY96pQXX+rJxBnzxNojL4P6U+XkvJyM1X18VbQ2J2WHeDwEYeXeR0XRPDVhFX2X
QaN+w1OMwN4oRmCWCvFxrQnhD+CZlo++c/JuYmVKshnSCgcwrxEDLGaszwqNiO8DzsH2Eq8ocx10
WcizjiRc98KmomW+KrlcZBoU5bGmhExZQo0ODk1dRyhu9X7pUDrSozsYXF9Hucol+NrbGfdypqqF
3oIwWYdPLBqgtJ9GnqhjhTymPyJbD8OsX9PyDV+T4oEHsRlhIJpUKCLZ5Qeli/0ao+f9EBOom2Hu
kCIirfSoJ+CeJMfh/zi6ruVIdS36RVSJIASvhA622/l4wgvlSRJRSAgUvv4u37dTNWeCu0Hae0VW
6DckeSHUUu+o8vjX9cO41gQz1CMfEpdD1mhQZ83GsD3zGCOmCcN+5/cErVNLXCj+CEZmHR8Dxl/e
jibjTwiiXMomcPTI4l+P+aIucNV/5rljV2jN5CnJI/2vM0QHYJ62u4O+VLBqwaxKazwdA68nggat
OoHw+SllFq+RPb7KtFhM4XKfdGTpKXGU6UqzskQS6sbWGV7CIVXXieH2a+c5VV/B2GuPCXKmLyJR
W36LtCn+ENYvos5Rr4QdD0W6P8iaMTzFYABIC1EGxhSGb1W2U+HNT8x42zdUj3V/pdIpreIi4kmd
2wyjsdiXA4pkhy2z9kd57HhZNvK9l3Z/xKEQf2ol7F8NaujZFjCwVYSMeCYjG8zN2jK/s4KL3/lk
6C+MbOzbQmaGnYwvR3TvkcD9T3SY36pkzfzQcMxJj0fYRKgzl5b3Md8SHOZmS15Hg+mtInj+RRWO
id8nmEBErYYl2U6d28Jy4lt2yGsey/lOxV8QCMNfVlb4IxaDuXMGqDEpMdUp1PjsG5qis6nhdIfY
NYHQnda7RQ/eo6FkRDgmW2GKet4cw8lWZDj/nkPYu+i7w1R3R7Uz7YiAtbwJxAFxRf7OWLYQGZg3
5AIiyZ1krqCoWul4+RLA912AeGA3w6FIOgBDxSQflCFE1WzxEdShCueFkCpPvgm+lk8hcfJdxki2
agIzna4zNNroxqhuCzuuA7eptynPwm9jEAbmSLFlbeTn5TVFFfbPSM7sLHVh+vtdpRj/qMrG7eJt
33/koU+PhmCffbFIj/w7hHEaL5B5hb3WDtDeKZ9hHYQof5p/TJDkPsEAtDyuDM6RtqNS6BaYRX7U
C3YQfseByu8X/I7yLoHMZTnD5p8PTZZrie+J9IrXriB6bfMcOtdaECawc0B3YBqjs/SltB5fKP5s
oSomlvBEZuhnK4nLAh0eqcOVJZEOudxbPtjPnm6brpSfwGfkKivOJNMGAIr3GMKzzUIJe/SjZQBn
uWgEWoFD26eOy7s+THhTR3DIyRWfG89bmprh2peQiNnFxOSa4KP7jHYL6H3CYHIrU6jjTx1ZN39l
4yiz61Jm7Lve5TE+s7xHDfg+hgUvBG62XF0BHoix1QwA2SVE7sjrbJ+L+044D3cD6kkAa+fHET9h
9vIGW8JhRF0cjvRY4YbDNp1Kv+7fpJNleeGGj9+ynoj1pTSxiF6YjxNfY0CX7hxtK3LCR8/i5/1Y
hs/RBCzStPeAM5FZMoJbibP49yQYJhDk2Gy8jc0KITDROt1vGcmowU57ENf0qmdP6xAdv7TZe6RE
jbJsseEBWIG9ZJ1QdCSmT3oMacPCPiR41P0hmiXHZKCxmMlTUVpx1rD8sWrsafQ7HIzdgEgU+dmn
yl+/yhOH3+mqyeuh+YxdSHfzw0r2WT0zkZIrIMhnMdn0KUYh4h3SyfDJSi/h79NJxwA2LrNIz8vm
IJtc+p3/WMvJDxWJ0+M652bI6qR3/BwSpKh/NwjFb4naNAZ8aR/WbMiwpVu3qIY6ysk5YvH6Ta1b
UjaYerWEflru61n5Y8SVvGMxq9YxKVoJoLKsZhmjpOLIxHpL4mIw1YbJcq6ydDavYkGiAU4XO59l
PIU/It3LUE8CiaaPa3Jo05YlLKd3VOHoB8pbYLqg/bJ9heJEGNZIopCoURnaZ6JxeZBHi4bzcriM
OSnyGuhoOp+QNzTbZiF5X9aWw0yebzYH5+FzL6u8B2JTxcTiRE2zpXykReTqKCv63y4dxwM7Rk+O
00C0ZGgmdJh5iOenPFnKoYpK9HFgc0AQXMWFnM01LKtXzSK9KKppQo9eMyvIqBAjvo5Xtqf5E3Br
2gxTyh+LLsNzkvTsIzcJ8KoCa26FbIdu/uCRQRDw6MoJo95Q/r92KhvGhoJu/PpRIESobLlzVdk4
Ned0WQKp5i2dWkfp/KPbhTkldsfSL7YZPMtR6tddS/+Tkp3C3T2DQKitxsjd7n2PkyAp0HH/LJBw
/j6FMCJkqlvH12hEC9OjKlBpgmXdIslCgprwLe0iB3QUMtn1LFH1m9Z48dhSbSsCSytQaf5VcuX3
Bpg+7oFkB/5XmZWs5kr4xD55KcblX0hXO1RYL4EWkFXiQ1rQ1Xrf6XRI6mXJFmhCOxGFZ5Xzbjxr
GR0KE7IpH6AXN8/djnSwNl/6omh6CKdM41g5hlp3ir86uAuO2sPn/w5mTf9dY+ZR3DHEw4VO8XDG
PY+biav5bgYuBqMNtsYvZuEQT73FM4U0Nj/Re6Gs2O58z/IVhBpwhsvOy9m10+CnTwWwu+Wy67/b
LD9+IJbU//FYbO4AwOOpS717RzwR/GoTDCPFaexU9rRjtbni1ept49NMTfWiYZrBdjOxFNk8abS9
xzIz+Tmf5bRev2TavgY5YB+XDLqAexBYS/nTuxCDjdOYvnFg6Pnvumr/WweR8JMlR/w+cLBjvFfx
FcqF/H63cYeSy5VuZxe6HhM6yJi/Jtd4CnjhYkg40pWBGM4V9t4ObaE0B/B3wFHwXlj7lHQ0a2aa
jccFA4KshsQLzBTK/Cml244bGj+XpF1yHu7HLE+uhUr1g7EzPQtSoAAXsJygwHxRotSgVtZdJb5o
AKTIcr3ObMMFh2mu36rZZRqwA+BSlBRCrH+GxDv5IxRIleqIQM6Yfjj+HfCg9Djqj7GSvO8+/KQc
w+O1MdnwSB84eKwyNxq5/t+clRiCKSLOKfL8M7AsjPf2tppFyYs0xfjmIgGSE8al/xyuNlzGW+gB
YLoMRLAqlrtuLuNXH6XI6RARaY81kW1MwJUNOGNw0KWYDNNCsDZNCL8L676cbIq/PiZGnLZeAvMr
R1wyM0ieamGFOAEWXnll2dGrZgey9jqOJTYxRD2Ceteku629xMh7jM58HsOomk5TilslmuZqLZJw
6npE2IGz4l0tjzK5WLYcH8zt+1QbtLNXcD2wm53Zekl9t2Tgdvr8CRsY+G6QZvUyUQ0QoOPpj23q
j5OZOX+BcqBoTM5s41Zqv+3R5psElPOrYtH0NKOyowbMKS+CddEH3nZIFglC4yugYfF57zRp7QYA
AXchP0/pPuIN6jusJQV60Op57vFezmHBCOfhOcit+IxjBQsgLSRWt35/1DOEaEWHubeOQW1dkg0Y
ANG8v+3pklSARB1WToM0QKczXaFlCbm/ZZY2flavB1QhTZLCzkMdo5dZdu6SxSBjl8X7Bywb/uTw
RjwfNOovQz7R6zTJ4mSiOZyRfDE9mImWLZrcfy+wU9X4rTAGrbrrq12OKOXysveNLF35PA6UfNhe
Jg2ISfIEUHd6XPs5/o2HPW1CJmSdpkfXNU4SsBw84ZVMBam6JXRtNx7DZ8qBGaYz4Zetj0XDeNhw
ikfRJyRPHQDN/jP2+XxGLWhxOgo3fz0X2R8G+9su2pACHmwGFDW/CNabExBp0KKdc02q2X5mxrOo
6rvjF7LkAM0Me7gqmf3BwP1XcZu/wiqKkl5Y2x/dAM7KAqd/J5ywM2jfpOkjV16LUkePm1Wf+SrX
dlQC7ArvSjRYgtrDCjLgthxY9g5kYTsDtBrvCHrqTxC+KVzkfvibZEZegEPmL5M27xub+o+J5Ghj
2zEDwCWzdcgfG8d7pHcWr/HUsyZo4BGnKC/nahS6TCop/Vx5w0jTLfFvuKY2fJ4HbUKpZ+hXhM9Z
u8A5qmsoWZaqtPSwtYB6QuCyh3y+USNkTcoZ/uyi/kcyICbrU9gldYjCZGTJs5ajwqzeRRBzerZm
x0U45hH4mGflB8If5n1L0ujkc9h7gEoZwwPFCzDT49sRSrdcMLZ59wYodZAgq7zOyv/EdmS/6eil
eCLCMdXKuPD6X+/TYMbK2ZGujdiESm6hRKTvZ9ErIu/wccMyTRMoCUBz61U8JchGTx+Cnscm48ec
fPNpHNRdMsYz6MbUWKFeS9iaNK69I8YtSSYV2//KXQv1t4hsrny1rH2soVjFL2DaQKKjrZCAvIt6
zwYOTNfH5c/dTJihM1bwR9CfY9zqY+n+74gb2oQZ8y7s3s+V3Qodtd2hBl8D1GUYLTMD+TJuRJSo
Qse4ykR8ejVm4Ly6KMunx5536gML5YoZacJxM9f9FPwHQT61fin7wooTkptiUpeTWm8AVRLIGcZu
XP8dUWeW93WgfnmNkXCv67LHxe9Qd2H1UPV4WYcHua1qrssYEZLYO0FjZRWu5WV5WowJ+KR5AFpb
jR6AdT3ZWINqSDNIZu7KMs38AzyHHf9uIumLJ0xbpP/wloa1Cjs67j/6ReFhShJQT3Gbepv8APFa
xM8jQBb+TyDf7t/OIDZGhhoUtH1zUFJgm5VAGK5S73FaA2kK0TNGH8PbrRDRe2nxlCDgNRuFIhAm
9GzsUN1MKQqco71f0CpmeuDGhh5IF64LUezuzQiQM02/QfUUVUxCbAo9pzRuBu1LOrL/i+0KBV8L
Pk9m9MFNApU1W95B+oB73+gW3bzR/n2k0WL/loCUigTJcNqhLTrZEVbqaoVrHZgyrqce5N/mVv4t
HSIw4sioSIvoOq9iK+ZmWCE3u5sSSI5GkPFI17+Vns7xBXof7a+bjrZZNmybi+lxc9qVZyaGYlVX
VBhxjEUolQ0/s2OfeW1JCscmX3YwTc08I+b1PwFoK31x6ABYVeM2tucdAhtQAY5g0DjQRzRXlDtI
6wQKDZLhEzoq2kEwsFZRxN3DFqcsne+xk2LbrZYEaWB/qKeUbqf0yPsA+Y+QgCzuYS7lUp9cfwAD
2wnPp5sCHzb9BoG1hG8bDiz6b4gNATGZ95PtyYXAipjNmBUYtHLgtkb87I1J5r6I2xDny4LdSZjI
IKIzxBHQhvOML5NPV5wnWOBQtSaT8J3wg61NupmiH19BFngrHwuSsJk0SMBQ4Vce89x9TmwXIxhu
n0+/HBCBXZ36NOXitBa9U2u9JTSoGw8gsJF5nMPZ6gAPzOfw5d9+XQP67kDAH0bV4EM5NiPkJRIY
EwdI8CtEAyb/gPePrMXbNxVHUxivb1BGT8stpljN5Al3KSvQbLtT7Cc+xTmBT3qe1l94mYfsRkzS
q0rZ1GaneDACb/+IZtb6iLcCGRim/McF6T8PzD/OgOcStNhqFGaWMz+vGQ/Ta5dvuK4DQZUSDpN8
uILcmunbWPR792TJdJhbtEKdeoewBDR4dZueG+imaYu2c4rZ5FDFH1EOY1m5dFB4RTnGCoyMykQf
M85s2eLnn/a2n5d4goe7SNs4J2F/7DIAOp+Uh3z9CcVX8kelLhSAFkCgAta2RfZAQVJj5wC1kZ67
XENwFctyei3WvkSLlctJnjfHRBINS3s2fRcQ2exPJdYLX4MYZeomJBo2Tz7F+9uuJUjgKt1dWJNa
oQ6eflhpbNqWMXFbhf0hPHkpbZDVAQ9DqIcB+OtzBNULPYFiRhPJkHrqMZA4da8Stbu666ZOXJBb
JsBKCo+CGLw8cBTKxL0qHtnsG7E5cZ8E9c1x43cs5ABHD//hkvjQGI6RS/jjiEt5NhaKtZTn7Fqm
BrAfhba0TsYJjTZFQvAqAcgY8KL3DAh2iSaHusQ9FhopoQKoaBAMMe54AJL3bqRAidYpmpCCPkzP
W1ao/GnDtIuhRZjdgS0c5rtx7Fm45vBZXzcZ8t+0dES0EGyQ70nOjjeObxbZelZ5hJLOOdSgjOhX
DY0A+5MDm//VdXhbLm5c7NLAiw9kkBGMglcG9j27gyjheMn6zAPkn5cC7UKUHI92jIbxfhiFxLSR
zvtntpapeySuXH+Cy3N/5o7NY12uncgquWcZWD0Or0IE9Wpty+4o6uEYxIyLA9UhgBnxnzsmYVBN
+LJ41Ydouq1TkbcLn48zLZgbkHduAUOQrxdZJiXYEL/qn8KaAN8P6HTcFcfKGaDQZPxItkP+nUAU
/kHErwxvIaPqp48gfX8Z0P3T3Ws9RgjR9dFRnjow5LqFcDKsTblsMwYTm4rlkXpEctVLDxDlBN/R
EL3m0HfAcBRG/QuU3JfO+Auu3yrn5A5E34kVlN3Iie7AxPAhrW2/QwFHfVpKdFYV6YgLlZLuCQAu
/EYV9K7j9g9lSjxuBaQsGLZIuZdjs1A/x+do1VHynchOqg+8Vcx+afABcFmFEsunEjC2rvDFzezv
Vq7jrz6WKsYzFHZxQtDkmt9DQ4arut9gSMnLUbE6RHFygUBp2ODvA7BgNrm+HHmiAG5qSBX6Z57I
jL8CqMpfAcGO/E++Yacg+3B8l8gPfIHN0S11nON8gCto33D2R/sUvXKcXS9Z5zirGTto0eZOjJCd
MhVl/b2d1nT6NmbrguOSi4heLBYwdikLQEYnlgMeOUHh1e8NJxYSldkX8I9QrqDxYdNA/JvCrzpd
ofMkw7nEsqXwW4sEfEQ+pJyr5H12AHfdeUrmkDYjzGPP3CDJvs2gSsJzFWY71wJFqYBnbVJCuFIh
+ZzJJ+FH0f2c6DTQBwBCR1fU+doVWQUQKag2VTmjt4JjNH5CGZO+zrJPM5DQWuFc2odyuzOFt+/r
FhQKb2myiapUM1gHCYrzPPudX9mMk/5y+H2zKASEgA8EB86h+9VvKPmFfJSMbxK3EkTtS+bx4/EV
QOV3GnaZtbZcM/wzDnvoxoYeP0XeI+Iz37vlrXSWvZMyL78lCk9yjf4yEv3zbhX4b7p0fxOT6p8F
OZg8OTBYRyW61fF2CoCO6whjWf47wdkXiWovkXTxWtichvaYxaY+MrjLo9OEfI3uz4Ixg30LKz1e
NE+m+wijzuu2FgoalFHj+5o66sEx7DurSJQNG4Bj5jc89fu0KPGcqWUiT0cMHerD1JnoYZ2haMHN
ufjHFV3KCdTZwzg+KiPAqUD5CdPPLKappSwS8KJPJlCw5TFP3xfo5q4yNjl/XmYtaostoVqxTB+V
pXl50Qv0nccSqe+osNnKauKJeFpjxL88U5yKogmDkT+wmXAIAFSGqUsCxFlu4zxplGyhVWeCbmkc
RE2KzOEQW5IS0SSpS3BGFSL8yH0sa8iWt/1LLp88T9tG+Mt8DFq+FSiVHK5aTOpr9serUgWfAl7y
R0pfXW56aK8TCPzOAtP/bCrW+QDtC7DKN2wkpWyVTo7HLFnoja+dupaYFyC0KKMkfYWixWUNlq1t
+whTAnkls/k8vfdrR5a25w6KnRgcDBBB2238kSD+/2mMyULBMIzbeOK2m4vLsh60f4CIbwBAfCjT
/QOlMJgfqpxW+d6hp5hWGKQMvoEwb7cOgGx2ggbeFIAejx2/uBmpzhpCeYGLCBzTpZTmsNcJyt7X
YU/G5LQmazc1oIY9f45DB6pbRBBjPs4gwxByMsfYzatUJsS+hmjHY7+O3Bi4JHDz0RsIbvwQS59A
qDjgrYJbm255tXTBqFuKTPj5ko1BBBAsBlpOYOThvMloPk3Q+FyVxVFRDfBbHDUGVfO4oXf5TheI
hVmk5C8l2+SdORI0vJZRDjVQ5KGe0uBaaEvRsHnj4L9quUeojlS6S9PvmCh8XrMok+k1CzT8G1a8
Re82TP1tcon6ucFywtEtjkqvGuu69Tdjyhz6ClwdpgYRC+Xf6kk83O9gh2w7q2i7WiTt4Z+pJHum
3Vcca7Sn+6Of1v6XLvP1zJwh8CeZ1JELJPxUn0obGBLuAobkevlCee6AZXbAcToRzhlKNY+/RUkp
q7PDxku992a5QoagX5WMMoF502e+bKjE1VVDBmbF87EHqBDwJhqsaoz8g3Rirmcjk7HFX64y0A0q
T+9TFa3ldZuVnppxnFHo1o3YwX/jqd5/8uBNC50X7AhZ3kndrvGM3T6b5uQ4JXxbMRBG7omqozgN
fBh9few7YqlMjMOqkYqYswqb/IMJa2wPOtoHmsXzCa69vXEY7x52DlxTwnPw05ZywAO5jgjjCats
ss3Mz/HQrfN56v34BGpkvojYzU8q6tMWZ1kCztH546QxC1VDGcoLXQf/jE/Z7C1GwmmFmiQnpsaG
C3VpuvLTzsEXvKy4bDS+QNQNvxGHnpqsXPcGkgoEijq+Q6ya6RKKbjkyDVgwWNwX25aBE5H6ltHA
f9A1c8l/g45NnJ0tXETJd62HHqn6g50eko3Qt0TkxbcOyjdew2PUHVURgSRmMFBulZ6H5K+DOipU
pDzsTVBpL1M6QgQzBxC0i/6CDRAPfo+E8ILjs9fp71SOuTyBXIV3APT2NNfHguz1Kw/QT8xxwtcL
6WiZYiRIkJpEePaAbwxjgNMdhFVjrJCtS7LHDu27eL3WLDInCnfOkxPe3PCHfIdsC+EaMMOHt3yC
nKUeCz3GdSd2cgkUaqOWT2Mkaw29XEAyEO6KImz8ym3kqhXr1wXy8e1NjjrtgCnlh39lxQKgISAd
TlajZpF/hGAWunAMfdF/+ZGCDrf6+LrrgzzHCS3MGUSXd+2CK5H8JWT/qiGA0mmsAUxAY2jTdAqN
wZ7rn4ALQ6yGg0XRtY1CPFskHse4KwKMPfLsyJJFjQI7Kl5BLqG7Z49KLBYVyD2FwXIgZVTedYPo
NMQ+E7ajEoojes/MDobU44K+4BiEMMssa4cF08rjGft89lmuWw7LUXYIh/LijH/kELfdERapZ4pE
qazNgpbxI8bNvWtiCYn8N9KPEWBBEhUtsw7TMh7a4qLwTGBuw4Ataor1EbRYjM6qBqau3Vczy6V+
DosVHcA8Fysg3xvvoOiAtvYNk8qx4/f2HJaMSS7viMpk0Z1dsfG1Wxmr/7JMugYHCn9HQQJGW4S7
9Ri/+1DmqAkDJSUq6LRxEABOxClOQAI8IqENQxdY+aPFdxx/EiwmrdgzSk+4KqFV4JANgfMaMUlX
2o5QnlgPhe3twMCa17hN3faAtHU1nGKIQPxzvKstBmmCfpfT1zmMYhfQkqSo6AQVQw0vSSxaHoY8
f7YO/uRqzVeXP5UzZeEJQj5hr9BFfEXzE7xVtwGv6nx3MLplF8/XHrsfcTY7l7KLxd8ElgNk1kU9
oA4BwtVWZOyKH6UssvwZtbJbhpc6EgmcRnLiTS4IatN21415bXAoLLVeDWwmlYL2Tb14g7sXRz+f
IMKqkRhIlnrDBQIyYu8M1Jy1TyG2fSh3pSlEtACzo//w/x7Z1WUY1neSFg+zlrK7xTqdutYujn+k
+yI+YQ8D3J0JalmjtaeAb8ssK/YPsLHZcj9bBtIHMCVkm5CzKuiyU7WdVoINujpgmUqAq0ID0IxQ
xwMs2rb/Eph21tO8sZ6cl4Idf7lYy5PIw7ZeTIp9oUITqD8xqD452Jl9f1TS7PMpHL7Qr0vYxwii
l56jCaETqxbtUS7j7wgk/va4CF5sbZaV/pyzyPrKyklE1fDlMsC8PPOT7/oe5hESLXXu8uIPdGbZ
q+rW/kFIBga0EAk228L2EJuEYPxJY5RwNVwyZH0Hb4uPPuKMAIVH5PBQ8elIu8su17l7TKNAvtye
ZkkhKCdQi90yhOQtP6Td+qdlWZhHK25O3+mKvk3s6KQYHhIK1+TNbiAn/vKRwecVFsHe9JeMCwQd
OOS7DIj2fEoGGkBHRS7c8CDFmKRHGy7bRrvnKUBa+TZjYX/OcOlCQwBfXdPRzYWHZOhHdipAc//E
sIVct2TBKdpX0DmHb8TQUsMLqKG8Lnx6AOrf+6wak0Dx4Ej1YyvV0mgwP39zTjxGFWSqXaLDim/C
bss73mYQl7RLLjtY3t+qp+HNOZo/JMsWfvl+mE7I5RkeGGE5KiOgaQD7AIFhr4ffyHJYl3pKqIfp
mrqHCMK8rd61cmD9uP4+w9CA1XTd2eMMZyhuCNydcbTMcCaOgMhZYtYfZZ9HoNOm8AERo3sKYB+v
6G+Hd3Duyr4dEKd+HznZP8bTgc04dBHQL6YQz4JVLGFQmPP9pOLkOEM6Yn5CVxY9WdGDYYcS8x7G
UlW2MLQtfyCNIjUcM0DrNxu9F8LqV+lX94lkaPcQw6zy7Ji7G/EgnTErqTdyKNxdhOn9DPE5vysO
ra8ySqCujkbMmIigIm1Mj9/AJeDG2cTwAFUYXGCJi9FOUtIfEA6vSJJx5dfFOEOUg7pTeQ2ckkti
F39jOIUhOJnlN8khqo3wjfwWRy//LVMOM4sz0buDaugVnnr7MB5uv2YQgTyk6aD/jD6NrgD77BV/
FDYbjNXiVuRj+cCPL0Xf1sUTlIQxbJ4ac/F0rLrBSVYAeIwXDjKM+BacKVhICLIp4DEHzU05gJuE
ix4uGL7n6ytygdwBCVgRqQqr5/ySJBA4UhstbWJ6+30+ZkCuALdE2fhDi8smnMFajNz0Wg9Y+o40
65uVzQmuVALRKZpYN+SuUCDcNZ9QTA7IS+/QADLFb1ukIEXQnZxqMsaf28iiK0oSuruucOyHi7IU
oFxBb+BAzC8/RDtEG2T4sDED67Lb5AEEi71GR9jvYYRZmq7URcsREni37lHfRAN6vkGLIgy0IK4y
mHy/3IfxOcXyijxMd4JB6pNBX3sxoTwuWGbTz0Kt5n4LVL4ANAT6mm6YtZGeVkcrOybQLSTDkddH
Z2hjR1gTSHlyMGEiVLILv0MMp9kAM/i33Cz6F4eD5gXUOAzPFkTlGk3HGS1kBjckHiOoj/XeAMBK
ttovLHzg+YVoRcnivw781tgkB+H//LhELYgA7KzgrB9jvHMgb/eOGEylZLltfqRxTdMsfuMRVQ7U
PJnvPB9XLNKDS27YwsjdCsITlw0igSFiBmuD4H8UrQNnpx/Ca1OPaud9hQ4tWKQLiwkiCVszJjtE
QEBV/JuJ9rU4ZaOfvhV5BhQWEFyLfQhaOXZswzM0YUB1ABREV7+W80Wm4ADRQwfjEM7opcLkPzbw
3O2/8yXvv8OfsYH0YBZhV9l4W7mYX8vN5/JlzuAiEGKdv28LulKr0iMxpBImK7DgwBcNR90ERVFi
xsd1TCHhgrDsPNFhuNvnDrA3qt4dOEDn7/o1I/dwaOtzBO5lbjH7ju8OQyH0f3C5wYwRTWAY0bRF
kzX9Nsvx51LkCr5js+Mi3PMByfQI6gAxmadJHVuIqy+D1xDpij0BAw3XdoOp4n+cndly40iWbX+l
LN9RDQfgcOBaZz0QnERR1BxS6AWmiFBgnkfH19/F7Lq3M1lDdsss8yFMEaRIwOF+ztl77XHt0lNA
PjQUOyfV8t1ClHfq8JKsLa9kp+WyuuwiEyVQzGwi4FScBdxl8xcTkdmwYjSG/84l9uZKmjNi8qaj
Qo+NMtlOqCHwtTNvUAf8kPZ9NbntfbQset+IIhuZLscDqqZG/CQGtjhgUTfR8xcGukPfoQBDlNX4
Hw2d1Wilz9a/QNhEolrOkN1AYenVNcPdVGLNpzTcI1HXqJvQFqUrDjtluJowpe05Cno3TdyGG5rB
yEna2g4KQPXf8LUxSEYJ1m/MrumfQzyY4gWUgX8/C41QI2qSIU9Xrj3hAcSMMmxV0YurokWqg+Vz
2OoxwvMVN0U4BKPZq0OTR5DhKr8q54OATcDRrBflru9mAaHVrJc76XJoz/x6HNfKzZeX0I3DoIhh
g+4ykDBvUeV2Hxwq5F5TUm0XmZsb7DPVk7V44mmxR/FRV7hX5OCF7EsLI7/JzqO3uB2tGHmP5Rzj
ouw3EEmRGdPPkdkKBh9vGk0gSf3EEAcUFxN9yN54633MeDSYVfbcTIVzVfSJ8U6LwSn3Ggf0NeYy
QKVZkVxNZtPeyMgoEXn6VXPMjJF7g5CcU6z5bL7kbMuKoiUFKTXGw9RN/oru1/zTcZNug+NA8juZ
8mmC/p6sGHkzl0O9+wiHKrwxEa+cIrsud7TbavxIjd72tA+clRGNdbwBAVc9jlVDsZbmtGLi1K5O
Oimrb2VilHeG7xp7qZrlqUH9hf+TZtQS9P5Qp3hdUjqVrutvrSHL75dlsrcEPUuaD5X/4eJPAmCw
mGcxNmG1PSQd4jl7/85uveSYhXr6cpbEnCwm+89KOeNrHnP6wE+1/GhFh1i8H6kdVhSw+YEWmg7s
dugOBvr/+7PJENuLwU0RNL453sxdgZmmt5bvsWnbDwqp9VVoe8Vdai3DN7u1JxvzhptVPO0ZNaD0
pcsK6itjCEBR12GBEDwIHTWEW2cOxxNKPkB7oL3KNHC6lGY24ggXZVTkVc/eiGd2w06jb6N+SMtN
R2Deo2uyTWT4W7/Ng4O0aPYZRJ9MvFjpexIK5kxCoxL36Z38NFEabpx2yJePBNrWtuudwbv1RoGu
qDfy4dhG+C4OpPeYX7qONtUmlmaDBLCvVXoVR2hMKprCUZ+twy5Fg5Ok4Nl2OK+94hHUii82nY6r
G5TCxrNV04Te+qXTxNtKMcEOMvSO0RYzkfxRx6Fb7XSDU2YVe+zfAHmswvySCdcVu5bwMSvQORcB
oMY4Lq2L6q/ElT0PRnjo9Dj7TVCzDcBO01KEOqDgm5ojKjtNHp7fYqeinZSOEs9PPGhqUEzSW2cw
7JR+ADKbedv2vbwylG6st4KBfNDnoRgf2ARV/zRNXhRfLZU1OffQw5Z5lTUGK5dizr5W+jd5eRfq
W6RfXn4sQiMHWMZBOu1OsmvSmcBZxBhbSB1Iwuc2cby1UTejUW1t6TZrROgWQS6tMuuavxpVejDX
Olbm9BVx/nlcSKVrYDmqKw+sCZCYYw4Dzv5SMk/yn5jNZhVPxjzTL3VMBza5qd3ORtNQNpPYmAU4
O73rFk29y1g2kzfQUqwpoLvToI30EeWPD3OfUQZlLuKXIjSdeg5S6XTtDWM0z8NtUsg2QkemUN+t
ZFS2y3U9+Hb5sLQo725N10T8HWA3XNo726NuR+Uspf9klmbbr+bRGeYj3Tb9LisfMcgKn8ywrWLm
nP6qDZGzcaBW0h1XAzKhau+4YlpbncHAvlg68ejjmr9xZw9/Bg3C2cYiUalnmpHeiy4Wd8ewsDnY
FA/37Wzfx9ac7lVJ52xolRM0SjrfGobfbxEOlsPQOM5GO4q2QI2qilG7Fl855xnsHVBrEqyXd6IQ
HCQlakPptchRpt4tNrLIOD9baTggI/LzGx3X3hNbhL9z6p5dKsnYiC2v2yVYBV6hz/D0aCTHnlUh
6SgpYBwHx5rnn0gbRJC2Z5lMF5YW4283vytHL75bakMRKlCVWzdH3951aS5ppoa5s0aWZN3pxdA3
dAIzJLpnv+GKSPLuaxsqpEJxLeN3u6uxg5fJvF3mXq+jwq2/zI2J/t8Z5xcUMu2zaxnMcnJZije/
sae9b0/ocTj4DE9A/To88kk7B4xTZu6NappO5wzZ18rGWRhQUPpbO/P0ddIM+Rcnr6e3DFxRG8Ss
CpsZO2+1wDI4LqpFgiiK4kvPiltLUtCIds4GdY9LVXw3EgJkcFs6T4uVFDeZqdJoVdTz8FJodN+Y
daqdpMo+etSt+65BLL3SeHxea7KxHppJt6j/qZu3Do8DqjoM4gTPxvGTaVTRWxlPglN7NzjrTJC1
mvu2eKzNbjQ2swc7sY0MDDil3dxmScbDRkM3+OrMKd6bxF2ix8brmgPC8GU9lrP7wzJMOge0zryA
/QO5dtPZh4nB2k0nLOvVdvL5rlQolE1sQ8fWkpZAv96HiFbwZ9xHLQZV/JDpZnDbFOyKFd35/Iqn
Ti3dT7yXOC5tOBitxtCK7dRDx9BH0bVbgy1b2bExv9JqaE89rS7awOWwhneRfukxTDxHo3DXEPT0
1o2iAoM5Sltz1XqybTe5YbnFGitod0rg37gn/AhknNBooy3/YE299ZZOpqxQGyAbWmOdb82tNqol
ENksnoqMeeDEfTJvTWXX41cmqK7YWwiS6i1wif6V9t4rxjs0nza2w2ZFFBtWLalib52VlTtuTErD
9GT2tYxu4nOJEoRp06w7nZZLMIY1LaAyLuptaaMw3w1LO+2AEtOFHmD0nUUSvv/mepERbw1/wrRR
WXo8z32datkLc+yQ+0E/OdUg8/ZOGXvbykSqeAiNHuszMqsHMDxYeLRdcwDwVTIuh74q7a3fUeSN
idEyHqPHRYHRDzyiB85Vgwf5qOiLbN9OZx3lGb+xbYvcpfPlO9kQ8Fwb1iPzh33dTeO3ROM3mWWP
ToqJnC24qX1abQ1oDaIBRsItjapBb2qn0zcULWCrLPpBHChQG52xrmkTCM5miMxVpjGyhnEL8qRN
BV3YEvVjwZnIGFtQoICCln1Tj6iJKZUO/F7oQEd9NlmYWJjpktabUIX5lYuc+AA6abq2Y3yxc4za
sjNn9gOLAoE7rK4IKUcHhMY59Gf5HUHg1OFB7Zvnkfbmj5zt6FtMisSmsOzitl385qWl/N3MetIB
beZyV5oKN2eW1ka51nlkPKbSrz90YRUbpPZMIEejrQJL0YRXi3eOMqAx5OCEDRvGjUb5o4CL8ryE
imm47N2GY8mC8DmUSMmzWLSb2BsRe4WWgd7Jfe1ImmQY64lTI7IMOXoqdx0Dki37UXjXKa2f/cop
mdek6TPtWO9pKHCWIR1JimI7dnx/CEQYrSUoAx5q2GqsdFxbHxPFy9boHBR8OHW/LzJbUKh5VR0o
BJNUhoI+MqJyJlNlG6XBmI7GwWTwvG4nkyMwWgxBBrZFljBJ7O3as9Dc7kwbEdcVY0nML9ZsGwl9
9IrpFtOG1lyPCinb1SjaYg/sNL+3E7pHsL3SgEoAX4pfIz2cjYjT7QDE6n1YLNRTPtKRhJDZfdpb
sGkWpiG3bM76hayF9sFoQDjgN6R4K0WNrcy303kHO9IXW8qiJbrK0lLG3NmtuKEje1aHMLU5Sva9
L7Ar+nZbD13cM/N0i1dz8pbzWXNxzk/z1qruEbx4R+knffolqnsbTo6dBm1e2fvWdmr11am6peC5
g5EuSJKq3i8urnXKUIgGkyQ8IVuqYX5IETOrdVyY1rK2F7Pt9rJEFokqT3i0aWOzd5ha5N1Troe0
2PZniM+ubxZYeVDsVLRzzXJcqEHcvHiGcj+mQZdE7Vno5qfR93wKE+7ksmmZTypIWOHjqEGnmIHW
dUJhYJcFNbT258KBzETL9fuYpE3xsy8UUhkmZFl+pc+vfmg8bRp72hdGscYmMdMZ9bwWa1QPFKY9
ur4rrDcQAEqx9FQp6we/NGMnDhz6EOMhd6ZJ7QjS9QvSRflGgpht1g3iXqhzQMuk2j0Mj/KB8aT/
0NZifOqnerY2rdIo2DjkzsWN0RfDdE0jMr0vSSp8WUZX5wHJ51Oytd1iCrc59Kd9VTv1dVJmDDXo
pTHFhOsiDjNLM4izxvuS9C02Locq8HtCZHd4sCuO7F9TKFsudiNwtYhftX7XDEMawm+m7h0HBVzC
caBuu5atH6odUxwZbhr03zdRJpL3GYffo21o56WnoEB1goYMZ4KME+cwQCrRqxY8DFwxykfvkZHc
1DymYRWgsKKHW/Awqj3/OgTYsfHSAcuoh9dp3gAuxCKDZqt/qJiJbK1+MU8a0scN03mJvArpUL/D
kehHq5z+5TOqoJRtIItCziXx9LNm6Lyj5yGToBjkcJWGQg6raQKUB7Eh+TG49DuZknnTO6Od9BFM
w3Tr0/bP1o2k+8aHdeq1tiq5D4WdlStm5fWXAbrfblSxe12E8Fhygh1/DjVTnF0kponHtMFMu+D1
Tn7vKWuXL313Eqjl583sIj1LfatLN3FIicbcPMUY7uOjKP3C3npoyeUBiRd/l6dRZa6hhaoanQni
j5W3GCmqNxrUO7sv5XpoMEYAeeLwytK2QerUBY8ov5kxu/QM3L7FCwa0FXiCedc2ymTqvOirOWOk
x6wgontJ6b6CHT2+N6qeQFVkvT9dDb5W25bybSvbtLxFTwjICplYfqhS8oqYkE+nvMiagxuG8ams
0hBBWm8/q8IQ2SHNC9gIAzO+k9c3/s5OfYBghnwSZqWvnNCRjLfDzD9knExAMelpr9K5c+/KJvS7
G4b9HGTghKTKqtaNnmGz+UasyNBZMCw1dXiH02650R0Lsx+8att1ogC1h/AHlFFxwPftUN+VODRi
KE03CdNUJuC9K96Av3M2DpO4+Ajjs/8tntu3yOnzwD8ToYKyydVX6gCxYQy0rCFxdLd0kzQKNBGa
USCMfhCbyE5paRJnlR0npLi7ygLHaDaye50hRJhXKZspZ8mhXg+1kHtnGtoae0bee+tKZQY0o9zd
YH96ySVublc0L4VVi5OAnAb7Z5l2pb/IpyExu+9kiLd3rQsnibVRPTrLYj/GMWg9tk2TVh3ZQipZ
NTRLd8rKUn7PHFkLg0qvlQjQi+8wQfS13c3TRgpKnRWLSfBU1bZFf80MQe5pKDcn1LCjChBhe4di
bGamGLBFOfp5c/vkW3Ox5ThEq6HOpu5bBdvrqN0zyKmf9KMUsIiDrmZHG1U/7rpsqa+62fEfF6N0
b6HGyEcKeuPITNG5Fth+aKRzocuD2dPebWgEZTuQI8qE8Jnl1yUuFBHMpVLJ0cnz+r1pW7F3EI5R
ckYzUyR4XjuMq+z8usX5TazvsFqSftrHUR9ee2U4rT0eet8lUPsnzy1nWiIl+A+beeGaYNM+iIuR
HXnS2JfT1N9bJHBhHwxzHFMQ1792ssHi0uC2W0mE9zuGDKy+0FS13jj0dqK9V2XNk2qt7NmEZLDC
9WlsLaPG89oBa1i3iMrq1diNyVXVYatfSrN7gCkqj574TVE0WQ0+d4MnJcIGi7q2N8tT6tk9Ck1J
yyxc8FzE6QiUijAURNhO2F/PKfKTsrb9Qw676Lmly96uLMbXt1HtiuM8qOm1a8wferGTV+GK+EH1
cXbrunGzjixqPzMb8j0yHvcGsUG3JefMhW3thfW+ZiCyY4TGuRVg4fm5xVwTpXD0FsZQ8zY9dTV4
1xQXEjLU89yURYlO46sptHyZusHYGrOT3tBegCoghnyjbHTKUeWNUA3Bif1g41XfXQPXjeZOvaWp
IfBDyWE6xUar3wdjjq6HpU83UFUERrGKpkazh22cccosEvDCzlVuwWvTW59MixQiSQLM/luaVlZ9
TNmsYqx7k2w6woXwo+QrCHvFZK1aQ8nwZMZZRf8gJylpeECRnDhpADuoYEhA2cPjkOXsewXCaNB6
rC7kc8UdVdQigR6FcY/LlOp56U7MiLKcJ4FFVXDL/goKYFW5OYLkG7QoxLluF3g8EadfCOFbb0Ea
+mCgx6w+/j1g+F+wpC8D7ftoQrGmyIe2Quvkoz9ugD987qUvE+2Z1WdREosDGusfnWjVijOr2Hzu
xS+CDozmNz5xax2cwX2jlKKN/yfxA/8CKe5ekL5tI8rw4wEQYOo+I4qEtWyagF3U+cDampjBP/cJ
zrzn3xHF0YS5Caxb62AYmR1gMtqVSox/Qr7/V5f1AuINcKZQk66tAzfm16abD2Vr/gly/V+9tP3H
35sCWag8L8UBLzfe1V2X95+LsLLci/gBQyCjy7JWHmgv3XfO4q46c6o/ecdcxJJERkiTts2sQ9QN
t/QZXjhj/Akd/l99JReIbh2i4EQ/zKWcDKgS0aOR4Uz51G1yGW/vTiaiNgs/V1WE35xevykeM598
7YsVyjgUQZ6tBtpR0MXsSlwlxieDWv4h097GP24xnjvEmH/WdmLZsLK89nMXU14sUnw+XipNmC0c
03FjZltUmp9L2JAX67Joaggyiaxpa8A1fLVT/Sff9vkF/glYX16syVZUZmymqj64iMQMun0EXnME
77cJpOtPhhLJi9XpKHrCyCl5E5H9tOviFmjB+nN34sXqnLPBSztR1ofc996ytrpDjPrzcy99uTYb
u88KelQHzjO3JuVzNX4uGkteLM25GVom34k+mKQ2ePOd1NnnUhguQ+0HKLUgHSJ9iAgAXTviHEXk
R9PnbvDLXHtVC7NhRjGz7D37FllXc4U0fPjcpXQuds+4wwTRecN0cKfxuhPRzqzS+09dSudiZXIl
l4ZdcjyUnPPIOvvaqf6T3/jFyvRsSKW96MZD2GXNBkWg3KhGW5/8xi+WZzIKsByoDA9Cp+GpnWkb
kK+RfG7XdC7WZQZlppE2ovruDLSoB/cjDOUnf/OLhZnScWqnFrS1jJEo+UZFXVY42Z88ts6f/588
tpyLtdkaRc1BfunB36oe5wit8jAWn7ykF8vT87s4A69ckMWkcBVFx9ap3j91I15m3BtR52Vj1DYH
9F54gfJMrRoBefBzr36xdTrRLGHlE7HAAxyajRE9p3M6fW4Lsi+WJ7GziyWzoT6EQpx9s4pCIoP5
9rlf/WKFegLN26Kq6hCViwfRZzwxLKw+d6q1L9ZoCawtFfQqDrjWshUIo63Ajf/JF79YokPeJcUw
srklZv4EhooKvhz+LOta/pbg/k/udPtijeI1NW2dSr4YzPxPlpHuKmf4gtwBtGNNKKkQRnV2Vqir
Wi2HuWL405XLUXp+sWwB30RfcF5nV6lkZKnCzqfOPM8pKDLRk3Q/5IwUD63pcI7GaAM0OfdhO8UB
MBlkbwYm+FYjnh6QQ0ttyUOjyaGYxu9qpo+DzXpF38W7m0o/u81NZNZIbOcTtrHkoKDereLYuMoH
5zFp/duUOLdhGl9mHdMkXDIEwJTZS8nb1qo0pievLLNt75rRBv2fv81a/9ySr+8zfHCbPBoExoV4
vBIomSVaKkIe9PU8q2i7UGN3zySV7O28naoV/lPjB6xyRXyMHJFqgQ0fHbwAYrJ3NWKgI5b5im5f
CvE6Tm79JgxvAfduzKgbv6bawordu2tNkvIG49G18NrXBV3JlTPkt0Y5dltGJQa9kWp+n31OBq55
XdDhacywVnthQA7D/E1vzkvOSHIqKAg084hS3OhmBJ8lSjmgAiVOQmdVxOExiQaU5dW1qPMrmgbl
4+yF4U4aUPpd/DYnGIt4cDVa5BF0qWPdjdK+Gz05bSnAC9ztasZ22vtzUDIK3DB6GwI39fOXNEH/
mfTGTqBlu8sg8QGLPNU+vOeiSp+XvPACTmel3jKI3wNWeqoNPdGZwuvNeXPt516m14Dg7xzsggHq
dahs7az3AE7I3Mhi7wg+dkIOpY8GpnBMujIQURgGHle/MWypmIG78y4Egbx3bYEbqlRbhKLdF9q5
6KZGptGEkwwCcyUzhieg2QlGayiBAQQmc+tODHUDEACYZl2rvfbsTs2oCJwGFDx6gt4mNaJudH8M
/f5UcTOeKdobz4cnuvNaTlkAvyYZFKPe0987TlH5PPV6JzJvKDcVcy7X8d38oUNSdNTSvElB5m46
sOZBrHy8lQLG7wgQ+xobZh/0jfkskK5tTXD93Ggp4w7pFdmBoZ+3UxiAXA8kgRPtSPbYMTc/C1A8
vtB6+OkjI1gXCnCEov93NeDdXDdMmFeR6xVE7ywAzAfzY3GW+74no+3Oj1RH3kLXAkET85FZuwY8
X7KEGW1byP1WQs83mmBCoE26WTByM6Zk0NuP9iGac/nqDAN27dYzH+HnuEc5VcyagWwXLxNYKr4E
ZwqYPPv6EcrWjaSnZD2H1UAiS3WV2a55TGBP03DrzO1g+XeNkTLomtIj7ME1vLUr10aA5M/jtjuL
YvDhik0j29XgZCmXQOudl0SAvACrAHbhng7OHkTMevN9BrJsW0zJoc/sa8Yb31Q0eieRWmDm+paV
rZd6eV2SPIffkiRyR0aJFVQT6fJjEx8K03Z/EsOiYeHA4iYOx8fp4kqVLNtmTOyjtBBYrK1hNreA
5W9k4lvempAEFLTLqDbIv0JjXer6fLJ6i2PSd8Ax5YFEWPEhwtJIAUs1X5LEzPaiKxnPYkw/jkv4
JU/cs5F1GYtbh7bb1iqqA2Ih1gaUcH849xArB3kz7p4VgC8eM6Gzxw71jpNbfPENiji8NcQnI1Bo
1gZkRcTK6Pz582jeSog8m3nSBoKh+qzCVK1hbDxse88xts6N17Vq7WUtUC8VtVyLGBewTszy2On8
FgVgeEO+zK3BI7wuacDatoGLBLEfoUcTLEQeB4Ksg6/Crfdl1u65wYzbCG/hNlQxdPaQOcyMoLRq
C2RMsgH3hyOZ5Rw2y4+6RMGZdXb2iNLUQvY8Ra/0BkG3uXNiBG05GDdmhUY7mIYeJUPuV8N3A9lO
C/+rbJ7CdvhAYmtcQ+lE1a25lsymhkNkAM/UXNJ106vlgVPFskVEUy9rzAqoSxlDfh+dloJ6dEkv
NLDKmQVeRe3kb0L3mgDgMcPmW1sbf0GFE/ttSbZEe9dPWIazntxL2+kjFHHtzKVxKtcnxMB/o6cb
7c2+SV5y0+6rw2g4ow56tMLHdBp9Fdh+/7XtUKzbRB4cxmJC+Jt1nmZG5vbvA6ikoPT7BQGZI58A
J6Bl67FKM9Qv1oCY8L5CU8enBixLCA8uEAC6vY+sZrdkVXQc8+lqlKI9QCyIoUA0zl2mzGJtu7Tu
Dd+86kjr2tgS7H2gi+iOpi9RaoszTGjFUjveuqQTjZXvqmuDfIPmTZGhFGRzG+1krQAP+u3TGOfi
xeSaokAu8IUCzqmcWtbPUOaWYe0xObbXXmqp13z0GV82pumdmmLZQ47Xe0eiUpwJqtk1KXMZ4PXZ
e5TFqGwg0paMpe2fAIC8h6plJN3nyQ/bZP6J/ldUr4Muzet69KPXse2LTQOJYJ3zRIaIU8UqXXGo
yYM4GXoMagmEnjQX460xoNcYwgKOnuo9mzme9YSXVFxF6Jp/aiLKnlVT61sjLZiTl7LAu+DMYuNb
2GXtomeeB5b0Nu3H5c4xFyoPZo080SLgrjmCn23d5SolbwelGQNza26Cwsxb9qzKxjXiC9w8RV12
11E8A9YjQm64n7BnP1UMKo54rcpnbJ3Dppd29AUBfc0JYainfkt+md6j7JqrQybIKzOFHUty8Tpm
oUNc8hBK82o11VTPxuJgNXNiA7mHv0nChtQPV9vrqXJuJpDeSB0wUGVT/ux04USoSnjPMMsQ2Czb
fGexlXKwg6plD7wDGjDEhUnzHHISC1C9lnc6SrlyhTL+K6D2P77P/yf6qO7+67TZ/e0/+fP3CgkR
BrD+4o9/e6oK/vvP87/5/3/nj//ib7uP6vRefHSXf+kP/4bX/fv7rt/79z/8YVMydtf3w0erHz66
Ie9/e31+w/Pf/J/+8C8fv73Kk64/fv3l/UfBgSbp2De+97/8/UdXP379RUjpcF7/j9+/w99/fP4I
v/5ySN5LWq//5N98vHc9L2CJv/qO5biusqVHQCKvNn389hPh/tXGiWCZKDY8oEAUHWRh9PGvv9jy
r6jkPPy3ynJ4BdP/5S9dNfz2I/OvSnqm8iUiU9OT5Hf/v9/tD9fnv6/XX8qhuKuSsu9+/eVc1/x3
zaA8y3WUI4TJucozEcBc1A45uC404glq6AmiERA/EFS7ktPY776Sv7/t79/mXJtdvo2ylOB/ZcNB
uyg7a8seoFp004lcPaRkaPYMc3wt8/qIFeHuf/teHEIczO+Cw6Dri4s6EUxJBDxCzCdc08iI8TGC
Ae6++Yys//0bncu2P34ol7AGUsgtWv5cjfPPfzcJGVzkYGhR55PpWDcQwrsgx3D0J9Xu5QWyuQk4
Ajt0KZSN7uXiAvlVjdnfynHRkVFXBxbwlyeddwZeC5hB//4Dna/C7z+QTdP8fJs6lrQtsL4XH8js
+WUg/benFkgYxhzgNhuQSBB0fAWPpWZa/WplLaoqy+3Zsf/9u5+7Axfv7ls+cCxTmNL0Lt+99AfX
HLqwOkUrKPkrd3WKXv79O/zDd+nb2Ga5C0m8Mk1lXtyFPMw0Ot2pP8UVz1LUt8bRoLH9Zs3Gn7Rt
//GzeKxbx7R4I/aVyyZrQSCWZTJ3PeXRCFBDbM3Q+kpU0EOIfZWUxT+L7ha2bf3D1/eHt7zsoPv4
3UGWFNGJAh+1FPUIBgkv9KJhVWmV3oylQmKpx2rLMDkFezQVhxSdKrfUpL8ZYjAPIBOJA2ho8NEQ
nrdDetZ9QqMbseBSrN5jNaYYFUkSsEc1R4yt4uBqw/lWIQ3aWUmSrTNYw3Dl0V0cLHp7+0hP866J
R4VwC0B87RYJUAQ/vdFLb35rANI/gLBzfxqcrpKAVinyk9oKEaxloqakbeYk3YdYrTaESTgPaZwR
6ujYzXfuFerGWDlfW8OcUI5TP1hQl9fasz9myFG3IdL5fZ2F3RPdF/OhbXzEn1Ap+BKKrrjmYYt+
eiAmap935+A7kYpuXSJgWvlh42GBUmJbcgCFsbDQMgE0Wa2UUmbQRPqh95ub6qwJ97pRXfMUb+5R
f7pXlCHfcj2f5VUIHcjgSfPk4OF524yUiiuYHXB6fbsmvQ29odGcoxPjH5EPu94M1ZfYoGeGMIxc
SwsYQs5hBiq8GK6aMaLcUoRJ+jV8g0BUBHYZnZzu0wy/VkYuyi1bGQU1Fv1ruzCr6zbLrJ2YpLhq
aipttBFIBxjQB0RaRBibK+jm9l5xVoIjTpwU9Hgi+9KfRRfHV11GGDDeXONrZY7mrvCaNyJaSPeY
Z48ARGDsux7/FXWJJi0+0v2wJ3AqX6MscH/AJZvkxkXQ4B4g5y+vvlkT0xMT46TWNeUJmIdlnIa1
YiGaz1aE1uBg1f2jdsaYbB+7UYeiaz6wzb9jpVDfywKSMAj8EbV+AdpqxozyMmUlfvisNSQCQzSO
miK2xZGCFOUElze+9TJp+3teM8Np7IyrqsFOpMPBgaa3ZFdu23R3KX73mMWABx1bOfWMT7voi0AH
5GG29BxvFQrVelupck3ETuTYN2684KVJ0HZD7PpJmGO7SiAZwIRJkJ6NEtbAkmMLzVW0mpdFrnNe
7W2wlX1szUKP8D+AKBh0KeBcZBQfGAuX1eTFhHWVNn7mM08fVrmprlLUZDoqMihDFp+VLQZtxiin
PkDGOZE0MLq7PKOdpkqgeOZYDF/HueG2603EYEHT1NUtqJXkaeTwSqKHSdju+WApiZg8pZzmN32W
cFtzPjA2pL46z2Y6Uv86Mlm4lLrdnpNmA5G0/dqflzeReH2w5KyJOJTDkQorxSA25M+y9mDX+fR/
AxfMAaaX3nkzZ/SRN4wkrbWPfwrKU+o3hIiJ+K6nhXSfGolzQoDrzVexgdj0piM15k3X2U8xNPKl
1qOMb2fij+ybhirpzaepgm2909dGi5sUkkJ1DzIIalgxEVOJSD4a9uEQ5q+hSFFkZfkY5Iarv+LN
Qc8+md312A3veeZ8pYN8DRa8epGgh1YDlmc0UK5T7BBBzz5pNUoGjqf0N1FBafGwfb9ZiUXtge5l
4zDzy1eQq6JVO0NRXdVtOzVcTDf73meu8yzg1B+wOoaKvCBlHYcq6U5L73uQMoidfc5yvo8d/HFM
bogc38diFDy2Z+nsF2NUB+227jO4Wuen1iDlInN0yOOL6LXZ5vBiZmb9IrRp2VDZnY6AFFEaew6K
XgxyH4/BpsaeA9sxstonO0/Ha9xZxReQRuE2iwEIgpUcj7WFDBerzNkFIEhFOc6EGJ91tRXVJENp
YvrkDoH8dDPOy/Czmirrm/aTWG882LY20UHosFZa8bicwKUTUaIl0BpByFfDlc7G/OiK0rtqkJN9
HYGFEEUa5vcSf1CgU6ChayDNGIgGsyPHQMf/l7rzWJYcubbsF+EZHBqTHgRCq6tVTmBXJaS7Q6uv
7xVN2muSk7Y37AEHZazKysobAbifs/da6WtDvPnXj7vigTlDVrxbVYM0hcHODgbO/Axw270MpW4+
JZUZFDyZ6O59ii54lfkNUw1YCLkKl6oRaIpooOt5YRnmb4sgZgqVmdNhqLR5H5Ku2zOkCi6NZsOy
Bz7cKZxqWbMzO0XNqYE1OQ26+1YMlYEF0SkfYB4woBm7lcnU8TB5Y/9ye2nkFGAmqFxCiTVPzHpd
2KYVmY3hrPlbGix/tEHgq2C5SXP/nRL4RDTRrk+Ot3z1JnRC6BpleCCpLsWpCJuKsbKGNZeE2Znp
nNymZpBdwwJbX0Wdf0sF1dmSoYRR1KcSeXPHD9oftLnLLLoIJZ+CHXBZEuBjYpE2zdvvuA/uTTxr
135BfTq1wbHSbbOJS1M8FJNnV6sJspgN5JdqP52i8tdXMNkYIzFSIIFebYaR5hvRO6/fl2FdOfwb
rDlDARQ3O37e+Z0DiceIqqwzXwKS2GvtYMvJ+Q4DsJLLo5a4AqEO8uDx8hlv09BJVEPNCGXNtAZy
7EDV5jrC9dfduZ0Anz10HWY7MgZBmoXEu7vO2tWGAYfVQhzvrBgwOx+LJ+0DwdmFr1lN4IlwqTTW
iDiK+IYYSJN1b6bdydDAmjaAT2g2zQbBZCRvXhxZ7eSR7Pa87om2pftioASOdGzFL+m8xM8Lcp+n
zFP+I+PN6UAbssZQwDB7YESwceqKnzgZbQKvk0JmLooPTdH/jfHa9DS1s/XLBp8EneFzeFlpx2+f
GZRlz5W2hwtoybCLPB9s++TM7hE4mjxxKq7PBkefl7aI/RPqa/mKij25wMqpLmOISWemY3hFJl/c
fjBp8dySVwVnhufUW1GsyL968OSP4Tw8EKksXqkOfVjlvLyYcaMJGbJ7sUeoJLWDUYUaW/Xbixzx
qe7rB6mn8ClNCsD6PFv3zIBVNHHx2IOEmDIOhTJQCJEmdcrCtnxy2ontkOmmHaFMdI2rYAq8ox10
JmCk3uMUVpbyjCMiOFBfH64WFbRPS/f9vpti7BhtmrylvVsg6O7HDvKyzfirh3dVBUQ4F8/+tWc/
/I55w25LS9nfGr7BSwCm9skFX/EU1zOtRAH1Zxz1A8sp80GoJj8XoVtcUbTJaNb2dLCWWXxSf6YX
H7tmg2tJyK/WzNGQEEDtOBiBvqZ4TJB9TCrG+Z01n2vb9rdeNUPoRI+VnQqznd5GqZ0tcxT+U6vB
hpvKH8sWUG1yrjh6qigQyt5NjA0R9gXtnZMVGbjWWP1M3MAhDd52/qmgY2jc3CwqeQlz+GyNxLhi
mocUF81WDTJ/8sK542FFmxOl7kw71g8i+DEHpSZ48jGNXliYvHD8Yg/ZZbw6xDHB/BNlWwhHRCYa
M5qlDC+RzNhMCXFNCen/ZdrGf2JfzgdPiiAaDDRPPDp+5tksGetSIQ1GXm0rY9SSkmBZL/yb6Olt
LD+sXhddKo/wbR+664EQ6LeASvms+aTsqsRIvvsmbPazGwcMjNH7/LqNhw2uxS0WhIAYSPkOJwoi
wA/LVr87s4p9ztiu+51j+dpP9TjRVtfZvZ/zCOKQkl11B7+DSLX7IKk7r29mDajBMyLYJBhaTvsw
hg1vsOlo9hkl7jnR9zYz/RK3Bshhyfgy2UyJMN4pXBTjvV1m8bEHuQP432/D376W/R7REmukrhgA
qGkn4AbQzPFlQiIKzPBlKuNH2EHVisA4PKjRuZPUyKF53kLvE0LKlQHy9lxObDWMWN1yzjUqV7e6
cpqYz8wrZwbBIrg6IUaglUYvs0l4oW5hzSTPKu59WqK+f6wCt9yIWpYvpQukALEiA/Y2pRpReHH+
h3UNPjK3IGuJdTygL9eVH4MzIED0oRkkdN/YcPHSKrB5NSDDIE+6FxeEPKeThQibaLzq0+DF0K0l
bMHnebbsNyNoAaAo4PJfRm7YlOfjWycwzpZNPFb2YeG29UBRaTrZVb6sGU/kYFJad36eXJgWfVZs
y5y7IyWf5Yx3ztvBNc3WsBnsi4adsI+dZnmhxo+cBZHEaw0n/G9Y5slRcTLMGMuM3+k4NXeqDYM3
0cfPoAmat6EPeWjzjr+Iqs3ONH2TS5PL7kikSL4Dccn2YIWCO9aY6RPHt+IU93YPUhIXIkurbKqe
gnFOImkH/hpcRHuHp01RmfD71eT0zptfVuWup1KPeIUzhInQaNdLCDyVjcMKPwmHE7x1fx3VZntw
RmzAWc7R1KLHEeF5mu577gT7piWnDh7S+9QFxqxFUcp1pponRjZlt2KGC8VhcvUrpqTu7Jpe2a+Q
3fV3BOhNNiXsLjfQwZZXAxyUMZlHUzQ7P+sF2kfM6xvbuF2nggfZveCD1WtpcDghu74NO3deu1Z/
Rg/trxxOayoaoDRuiFwBoDDpwfZLQWvCtfTJpiB1iq1s3vCvmZ+zsAp+JD8ODESdYA2Zhst0YgLo
I6tnUVgDFoM81IXnKeWMzfrb3lZ2lV68TIdb9mLFVwE+5ghXq4AlZCHiS3L61I7ywuaSlyYyRZMm
CN+YoSnbdRUs9U7ytN3DPKpoxvHxvmL2tbc4KYz9ZNcw/3UySlwsyVDsZGPKR+WYLs/ukA0WvdyD
ZKpBDQCA3iphPsSuitOlwarrKFUFCLWZrQ9PGt+2U1XUxIo6MpTNQjXMA94nbzUKmRv8n6unYusX
FwaqUY4H47Eb8S8qSRUjBsrOwsetfy2/yi+6Su0wWqyJbjXEL/hlIlyXi+a5jwT9oG1qilxvcwhi
An+7a5Rb0eACSwJZ7ma7HTZ9wD9L7gGwUAEi+U6bEwhma0DZZiz2HSaRnni2U8DCtow70jdsiZUH
jgQXGLozLFnWgRr9dMp8E90i0ov9eGvEewlTPwRfvzP+iqivjeyr9+BClcWtD4Er9po7Y3U0rT5/
Hp3K4O0m4VewnP5Owqa4FqWI761RBxeoMmBQg761RTRjYL8jTVv+CNaRh9hz0q8ZPFjpupzuNdzX
qbTQWLZZvg4kTFJVsdgtqu+FWizXmWtaMCsZxe/IBzKJpzwi8f/Z4UzMS86cCOLwIJF6P7GKb58q
2zWe6jw+S2H2sKLCTFPSZpq0ArxqEOMwcOuFYfUNZiaLQL/4ZwIZ6UV6so6stGjIBaj0ROUCWTXK
ncipm/6OBeXAQboRG4MZzLaw5N8MCVtkjNPJrEXwAZKp3zg9zUybbx2/oW4RD0nHahba3rirYLKu
GVmkkPBta4fJkqorGtKnKmUDxcRrMvI9VTvbhbCXBG+tFkuyY+87PI+9iLlGFT2tVm1rfXazIT9w
PLSAJhTGeuwMDxegqrjFxd0Bp567tauQlg9AScyySloUtM2UnkYIsPj2wQC2z/3zAayIk24gXJeR
Y7tkhkoVqMcUNfTuxjp7L1QizpCgkqMUvfvVl2F2RVesL23WU3oHvlds3Mn2DpbgjAN7Eep2hg/U
Xcx826JFYqYhs8uUd961ivW3aYlqXQn1TYgEGmkK1TiAublTlCGPXCmGlQ+SJmI7yqYRW+BdzNb6
ycPauDZu0Yy+b/fZELDpHtFqz+1hmeJ8yx0YN8ksOkiR1vDudsX9bDkHumTmqq3pg9sT/pHCuyeX
Rgvf560kC7ai9Mwh9VGbX4kCAhob4r2aGvHapj7ty3RxH1lQnszSfuCxWPzQUQ2vMdp7QFgLbvQ0
4MjRzdLmlIOIloo2BDoNqgbBgt/fy9oKKrzu8dKsAX3x3NLe/BD35ANoAcKnHAt7JTOJVzY3ftpJ
W5tEcYsjMP/Rd7qFwOrYh0ZL83FsW+8gJqshpeuWf7B5FRvRKTrxThw+etNU3wUJni6oRTbuFStr
H8aUYakDXVaw2AQAu4Vwu1c+fdjc/mztpI46fcLLAFkxaYg1gJ+daXDQ7zfRg4rb5CFfm0OfrrkY
OhueteNrqvrXrK0GapeqDHbtzdzrMvxbxejZNq0loPmnirZXWlinGNLIIRe+ed/q9OY9c5Z79obm
1rY4zIDvXy5ILtFSZ3Xu74tgEX86e+aw52s6rAMX1wsRrMJYVdVs8MWfpm1thcWhY7K1gtjobmF7
THzIwnLfGcG8MQ2LN3+o+BRT5atfbRXHK7r++SYxbG7IqhlXJbitQ5hrHgBIEI9Z47YvdEOtKByz
Zs2lNjmX5lKhJiFKywDayQAnFPFz2rl9lIDpfccqVT3krT9dQqMl34BEqxrreBsMkEhUF4q9wJ/H
5ysMATCbO5YhWxCDxTNmCou6GACrBNBKtOA6AKgAP4JyZY5Xys7vhEYeCm+VQVKHNY03Vk/RPSvi
TTgb4e3sEQ5rDQuSVEfjrmOm71RU8wQ70mjsYN2lm8LyxBO4Y+uAdsX7lYElYcuG6YkFoX1UsZlf
+smDro/rHjaC3TxmRWnmmw69sYDjRuIJmOcouSnHAD9eFt6ve3yMsVhljgDGm8U5O/8XNXj5FuYI
lB8oPmyUmY1KgiZFLN+CJguvuJTp6NIjNVeciboLU/fx3fdzgdLdsj/t4IZXzah8QUVwUhFVeik3
ui6Acwwq2UGkTWD94zxYpzSXAaMNBngGUHcVTxYD0PYZxeVDkWf5bubFvm6ySe79sQKWxjmxTYMn
msM/sZM+019OOMo0fTQu1IpHCrVWafFnOupnau5Xf5g+pV3YuJpGO36zvcbZg9UCAgNQ/VIG7bhJ
B/3C8p+YzBScElB8XGDRfUN0ts5yHMeLtHuLcwlOLYPzYmlWO085m3oAcpS14/ioxPSWNOUrNhWm
1Sb3Y8/lcTWC4V0TCZQHp4GkimnIuBPGMjwuS1XvCxlzHQ6881zw2uub9uJbxpNieLc3PM+9lA3Q
bQR98D6mwp5l5M8g6yLcVGprumX/I1Qx38FRUcS9SBwdRGPbG4aJzWlakAL39EN3Wi8ZL+hRcCu3
O/s5gKfIkkPr7gscMzuckdvbHw5LvbsdG+mJ41y5xrcQLn3+0phSsWpSKVvGQmyY+TPrkl1uVlB9
J6P6tIbbVbFzYTkkXvptENXcszmdn4M5TB5KJcWzZc36w7G1AYM/v/nWRmvn9rW6wIWAVTK2OAir
jLzs4LMj+J/s6gKHUo2PxcUxQ8HWkbUI665/Wa5yHRUxXZnmuuzL02b6f6Vlxb9v6G6/fsj3jcGX
YB/NZvX2///Lr08sz1vC1myuvZ768mmsxyHKemWtDUvpdUrRVm8cM6/+CkhQbMGceLnLljH5ZYpp
Hheiq0/U+odmAxnRHdc2MZNzyYyOD+LQ6X+sRv8Zb7j/xxb0P3IU//GX/+v6OWTqr/7PyMS/pSz+
f8pVmCQXAOP/y6fiFt74t2hFlGoFcFAl/xau+O9/8J/5CmH+1y3hzBvN93xW/wT9/5mvMN3/IkMR
uG7o+qYNLvz/5iss/hnB+BUWxT9SFP+dr7CC/0JmZGEIFiaoMv73P8lX8LG9dQH+da8tbN6kkC9M
tk0kDK3/yCNgL8fmYPPazVl6HBrc1acakjXXFebJFIjmO9+ss00dw3XuG4c0cFEhhvPz6s/iq3zf
amyxk8xlZI4Jd1t/suE8iTjfJyObxBW1YuwH+NOBhts3LJA9Ww/sGaqTG/bZJ01q90D6J2RhF+sN
QuAEfAWXzCTRNWcERrHwQeqTqNzyqWauukUJ9LK4ydNAKJOKrwePJi2lvfYg1J2cGMqlGCZgpGOY
FQcsRvq5BEgqc6O71rUTniqPKSZ3H1O/WJ5XMziw3Ts8GTd7Vv2eICOD3q/kKz1MTsNZN2R/VMI2
kbdcHuzg9KX3Ie9gitZDexyp+bNQmKF2Ah0MDvzYup0OhLVqA3OdjSikQM0zWB42aYu3c0W0U+1u
+eJXTNvVS+dMWGBic2ye7NjxsLDbOXQQN1tP09JuWW4kn7WsnV1S9/KDSIDB2zab4ehnWfVVDgsr
msXNyHoOlaT3DlTzPc8H/eNM/DbJy3ldm25mEcZrtXToI03TgIIKst055tqAp9hw5piniWH3Qj5+
BiaCFErXwH0BUP2kYp5XqSXfAeUC341zkRCV8+fvqhY8V6qckVDeFsFV+2hFawCGTz6kkDMETHUg
ye2vbZvrNbglBgATib8G8MfgHBcAy0+drMenPDUCfJpL/hxnrmYHPaTBqU0yH4ZgQ0lf5xyozSWa
zeoPfhWS/3X+OhUo2mVZRpUDqItTRvslMst7oU2cHwVOjxezpYfFZ608Ubuv4Mc43TVoJTyDRc93
i2iSu4odeATQDsNEHPqsoUbzhDOt36bzGEJcqfpD18wFW3YQf6kMliOCQ2+bFTijSFCzjK3L+qGN
rfRhXGa958p0KzkwkwOTKwmFx3m8t1ucFBIV40vVVooEpq/e6VtUR7vugF9x9XhsEBnsrdp+pfb+
Ry5D+DLNwBVaZWJLhRG68QePoHQpmlcp3M/Was82QYBHJ+4J+RaLWfMDbjq2vktjJ5GNXPiYYKeM
zL5Md6kU5RWFhhnFk9fsmsYGLVVrkzwi/IqBxsKBVEN45AkVnMEgSsLyyvqtRoRFhifEOWU2eocI
9jyOqWDbMoYkzP1hs6StFxnazY5k1/gABBapH4YtH1ZnGFFgir9J9zuSpt0uZSo/M2gFW4hUHAz5
gJVDWZ+DQv0SqXjvp/bptsldcW91Hx3DW7ZlyLcmdTt1NByD7bsXglIVsHrq2LlpO0J1R4omJAUy
0ByoSpdZa5CNDMRyd3hkEuZuhqZNdg6J2I9xcMsVOc1+OtSdKZh3F7ulKhnvs14E4QDR3VyXVtp+
aFQKYCgnfPR81NcKeywQkNCZX+LJaIDkl0u2TcNCvWe1v+G7wditTbM1lLbh1wedd8zZU3+YKH+v
eSsnKkxpcc3EMO7ZGWUkT5X70KYk5nti0Wzi+WiaYWwf58Dw73s3GzFxJBCBRyfbT10wrhiX2QVF
Ai+/ViBqX4RRx+98Iew7C0wo+gz8BBA4+oRcSts9tvAmVwx34yiTfEVUG7BBQSi1qy0Di1eXAtJB
UHRoEowcnc+MaKgtnuclFjAUPXNT/KCWHPHXu/5z2CzxZ+pPVGGqtm+iiYMoPLBSnc04q85aLXID
IeAvFfDP0RyKh25BQwVjdpjWbmiKKMD1/rh4JHIojBibpCmWg9mFycZxnZtMIxOHnmWu68bZOq26
YgcY3F9RSeifiLqm++VWCdnqErluX1ZiJxP/0WQxfW3yPuSawcKBh1b7VDKB/86ZxDBXiNt3jvW8
iDyebhiP6x0xkdbhWoomlPyEFZ+9peG+1w03hWCn2G3HZvkrFAtjBITL2vIW+94qs/QxLLR+VqXw
uPsOOr+fbMCHTqH9v9i+uqghMvtmQ504tz3EZgFG4w15tXOxbqQvq7zp633AFRjbUR2xyCmaVwID
oY1TuM3U1SMHUK0Ipqg/pj+xQ+gzEB2lN7FyGTP3rmrz+ppOvnFPwXl4Loe4ezFEXP4dSz29tpPb
cVsIDHO39FW7H5va+cvbUJ5La54Piejm1wqA9rrW2rssmWTcQZRsY8r+XbFp/NRE4CO7UYD8mwqh
SVbkcJI0KoLecZufloT4mSBzlHuF98HVOruETiv3BBE453NjER9JRtyGnmEHiRBoRJL4aVSChjmG
LM/PvRUbj70LpNOdafGaPmLQQtefY+/ba8cPSawkqd9HUoIQWA0yBJ2omkEtXAlrSPWZikwbgH02
WBrEC9KbLlRPEBhIHsk62YHE8SaGwzPM67h13mJZqo3tW1C766KjZgY1hkNJ0aCyMMx9zi6Oy1Ca
ZAc2LcmxCA3nWY2ez9rYeebhwR0Udt0cOOUI974K3k0O0DyqaL1s5roMppVpL2KvMKv9JnZV/VEg
i+DhdGn3q0dlAovrJ/3o9gWyIzaODEet7KvWbH25WelPriWFB+Q0rq6QZJZ9ZuH3MnEe8fsxXtkX
yJ9urOHgMN0pZKG9rRfa8WPMbMdZsQN2Pdrtpc8eI02LlLpUMKJjzZPlqfH66UqmYfgyh1S9OOCo
o67gRbEqFw+TBxuGgNNXiBhk7GR7mCHTP2DERcky2Ln/1XKLKDAT0Q/PqwoyNWQwUnUp/FAW+wY3
Wnja3mEwh+E9d+tuPVa8RNM6qAoCNW39nidtve1mtmI1BTS6NJ770dGYAKDr5hPrfqe+V3oR64Yb
bCQ6JK8w8wZ10nMmnxuj0D8dg2Em/6b9PNCoIjvi8fTzAOfBoi1mh34Ao5i5H1QQVQR94P5npb9j
HeSdg8a8PW5piaOJEbsqLx8sD+8bJAZGallr+Ndcte0OWBL+20y2f4ypY73Se+Fr3hnAbsAd5euE
j/4Z6QHTBKsN9mlJzG50C/2dx36CHLuGvwPLWFmnsskt/vwQObgqbRCxkBO7qxl5rmeGkAy12uS9
8jhi9Nobd4BI8pMaYob9CVvKdTc5/rEzCkjQlN33YxKzm1WV2MuA8OKqJ7rCOYGAlD077SYlE/qs
E5lo3gVt/texE+dAIaNGQJ4s9kX4S/LsM83b+lOPZQio36bDivQUejmvVLeGkoS9MNjQueq2ber+
FeyBT04Z9p/u0sFHwXBx62+4K1dOU7Ozhvqnk5UXbkgQsz+fO+p0Io33nKDpeA1W9ynwoh6TGTct
7c4XDHMaWqIRXMNYcmnIA/mReVX6wm2DySB6HZw21nyxmUZcTNHJx3xcvA/hz9OWk6+Fa6EDbjQJ
NUeqCYsPMxucc87n58uYmr+2Fz74segZJ5YPXhc768Rxk0MNqe/erjnZ0rYgwolimrIEmzE/21l2
W982sIzBR7j7v/R3stc2JgDldHn+zcUjuFS+V61dHIsPwDzbOwav3X0YZNwjOFj429YNaTciqznX
XO+Ad9ny0eQLu+nsnuVRCbhpxUdfoVCW3ZMDTAx83i1ZU6K/W1dG+1unN+9rwh+BJdtpk9VdywKc
eGAOtpI1PZ+7tkBnX7pOv5WJq85DatRnBjFEVPgFzilfdjomCQ+lvE5ohWnZ/DJ/0VcXiuMz813q
dm3JtGsZg+MSWuIRdla/rzXrwgjNnH4YtGYuGI9xsm3Z35p7qROrWIPy73ftmAXhVpRO7F8La0h4
FrQBvEUUXnulwwSdQxZP1yDR3UPoeuMZ0cb8xcsY1UKx4JBwbBDVdu+gElbzgYqdc+CKRFQ1y+b5
R5ahu3WCfETGBQr3Vg6jb4Pfk0Bi3/t8nObEXOnJdv4sZhscJKRV2t6Je+93dQ001G02qHMJnCaT
S8htviWGyrHr2CvGN9ZbRpXLd80Xw9BoUinFvITJbG1DYSmErOO7NdNj7OtYQQZJ231bz/RX7abe
mGDrmOydhKBomxQ8tf1VJr09Tb1TAFj51PmdHU0IE25zxmmLZQgJJO0JQnedWZ0KCec5JcfHhHg5
2MGYv9a0WdZlEbTfCemCLafgYM2MObiOcUzzpgURT5IEXb0/DkdIvflWG0inDDfncwuwMb7Na6wu
iWIQxztmDuGq5xS9UTklZqvaEQ1HZ9MqUlmc4Nqs/HLJpHEYb5xdK2K95jIpyFNkn7h7LoJ9Fumh
tTVXFCr1deDxzCiWiEwzACXvXGc8DW4HlWvRm1HIB0unl8HnaGuHcXtRdsU3YQbyVVBkjrmxhZq5
+rKYB+L5N0lounMTpzgGxJ82fq9/LG1g0KwrddDh8Ejm4myG07XTtrXqSiqYeY+5znyeIYS3S5mv
JfmYo1Ml9TYH+dbxGcCAaixHjlbDiuPoTnWYt/xsWvumqncjcIqbiSIqhuad7FC/yuaa4BentxPF
2TgibNYfFISwbbqwt4PvSOCPtcS6N9z3GgQa7pnl1OcF2j8kOmVNgImEN/zcydlpZX5YFY9T3QXD
tS0LusmCJZLJg93vi3dnWtA8TMEY3XATK5WmBEYdj6c+ShQgcrm9RlkCO9CtoeWC0tg3Jm6yofO/
p1srM+fPa1jlIMHJgSnxLHxfbeepxUsehu/hnITvuHz7hqG/7i/OPKg1E/8bmfVW+hb1agA8f2MF
Y3mL2796ce66avi0M4bHQfokTHVM0+o36fWWQvKFTVvIVUjBQe5mWnaWPGaZokEmXtMgHCOy0Au/
a9dbe2HNEdR70HnzUtHuWVUcHlcNta014Taa8Y1PAHiFvgj1MHWL+zaE11yNKiHBnXnbhAjOh23Q
8xi73r3Gfk3ZmyL4YbQb94tQ6v/5HsbR6Fn9RmBW2NZ4IPcw7Eukoy5A9CV2ORvN0B79LC4eyYXO
Fxj8bNmCsZpfCxK6J0Bu7R7c5HCtpzZdD4nor7NnybtgQvkcQxu9M+ZYbjhidHeda8hr0U31OqPe
thG8COHIMjFtYzZTbuXm9yzlzHNP22DLSGLkpOjoTUXJcedajc+JM7Cd+zgJujs1j/EOiUB7y8ri
N+TwMmDUVl3yAJbqDZzpEvF+CCMLrRy1nnnDFYHjoM6+/SI89KPksi1uQ4L5YBRLiFpG4TfqDVwV
cYpIZGBIzUTigDvu2o/2TIQJ6VHVb5ayNw5IGPXOUMm8NoEV3nM2HS4TBoN9r5lO5GmQ3bMF884C
B9wpadmhrwRB+uc0NeVBqqR54REDFGWyquwYeln4lLjuqw5cdWjapr6TrLQ/uSj2UZBSP4xnBLNp
4Or9UmXpLq+mJZJcclitBf0mN5bPYkYD4ojfwS9fmoIo8zSsGhuvMNP7iOyhES01e5whbgFo+vcY
k14MK72IRZtwWafjsNg8BAEa+0IBBBj4LC5tBlRWh8HrDPz5bNFR/W4l0Ok8YeLD0i6/K7A8n9Oh
bA44M80DJ2pj6/He5JcD8m2CYhtSltk5O1nudqscIdqqm5DNEYAlYuRBwM3r6sunwcoPoGrOJD46
ro72T5COydov7LcM7mqVjChzFc4TPHNarmp7LDaI9ca7XPTWm5tS+hQQjHm0L/Y1Hm4WbRS2zmnB
/7qPrXxEtCTD/YLr7U7E6fQsa8SgbGnBU3FAwbMZa2Pa+IkPeL4+pLeAk+82eHwqI42WquLI73Wb
0Zf+Ns4rZkbSm6PSWfC+EKaFHj2Y84e1ZPydSTjLh1LSoFmnpAS4Tbjly5AY8ivBsPLDxnE8IT3P
nxjp9Ae8OcudF5viic97DkM/5N47e9UR17fzLbQkBLVMDAXHXg0kPmXHtlfOux6f6JNZO0AVKWYV
hHuozxIEjveyS6oXwzOY7hrEJsD5kfFYV2GRHcrYWz4nBMqEkoJCb8QyN1HId2BTLI79alVz9m34
hvvZtBzYVzj8uMfnuX0I6MTd6dgM15aa9I5kIxx8M2P20XpWfrUrtmPVwNqyWxpwyIsBUbUz6/5q
EBzeu0teH+DpkCToMqS/Zi72paPMCz/y6QFBAD3yuq/3sqfhuBLxbUW4uIbuVzUPtqMNgYCxV4zU
DUA1M99SPak4sXY6gfVA133YQSXnsdo1CLccT+/juq5xTRlEYPyQtVqFGVLxzk77pyVljkiTvH5x
S3+JWp5JDyyUayImdnnfpdK5tIWLa1kxFXwnkwB0iTfxmwhitc+d5O9t8ByFSRjsM80KcTQG8+xr
KZ1Votr0mtkkn4JK0tToMGBg7eQCY3DLMgZvXqemQKEw0ePdhzjxvpbWq556y7Ov1jTfmibS+8J2
Qnu/ClDm+Yjl4Yoy/q+IiZ/0MgAO55y/97XR3BvUT3gZoGTZhnOjeYPO4bPP+BIZRemAVLW0t+x0
PGUn/sziLWENa5V6vM6d0AjXWTVUD1PfkgPMCPFH4vadT13i1s4wUw2pGCLlsxcecae5W85L9mXM
Bvu79BSDgxSASAw9e4/xHP9DoawoTWjyr9quLU6cs+Rbjnb+FlgMAKa7Nn+MdDtIkBV7d4zrR9oB
/Ul7AkpCPEAY1mZ1Tx0aXrI/qjs3KJ0rLRd5Hyg2GAP/EdvCjL1jPnrOsS35FQGdWOmHX96srtQt
Rrrh4xLf3IHA+xeHoyPtIkgDibSOcz7Gh5iNM+O9uH5Snb3cz6ot90VS4z5pC3KQLDKdE1fn+EzE
dE5WNjq0HWD35p6aEF1G4n6fk7C/bMfJD7FJBMOq5HQv0SA0kQzTNxea/JbsIY8Ud6HQaXB2XIWM
OE48rpAvEOeyHP+PDmsCHujPIjjjNxuw0+zd9DZ2S7PpgbUtz0KtspNfBrj5EvvT8CShwYq8+Vj6
23xk9toQRoP0PvxlY25HS5cUF9dYsv3CO+XcNkG15b7e7RMz049Ud92V46Q+bHJjqX49GSQbL1F1
TTQUeq5lNSOBQcdmpi2MA+x8Hs22ssy31kW/5DXpbzpU1pYIP8Gj8X+zdybLsSNZkv2V/gGEGACD
Adi6w2fn5Jy5gZDvkZhnwDB8fR+PypSOyJKqklxXb3KVwcfBYbB7VfVoqiDYqzunwzlhkBT6dowY
7taICY5VncPkPtSj927rwb0b1CMP92awtHjxsifZ2OZNuZT9Pi4JxmcAKH6PXHtWA8h4sID51QBm
+gtGqdw6xaRPfNJFRvmgqX7Zq4bCg1VEZxFHuJvAwO3wrYbjwP8qWtbIaGH2fgqncCB2Ytknxmef
S1fTfcY1gw7FSfLUV/24b1gQ7EYjnMUGh3v+HZZgUEhRUKvoms3PvOgfx4j6/QTGZwsZZjjzOaUm
y2sk+0c8dT02eGPgcm1Zm8ppvMcu8xmFplLoO0ZmzTyXLibWV7tOvouGLSYXj9b+qSs3PzUjZsUr
mp/z21XiIcqNZA8R2Dq3WTc/gPQYiGA0cDyqiXtVHrMzykMn3YhYh6fYUbivpg75bBOyH0M3YD2y
wfHRH5EPnedESUptR5Xss1gat/ks/ZuBSM2H5kl4rqqSFchcuN4H7XXNiaXJvSWNknDR0tQnd2QB
a7do2+veFvNDTAQDu0Y82p894G6es97eNIY17RynY9L2VDHfDnPXXQ+sUh7t2sH+liVcEwKrXvSO
h2bgVnW1Ukox7WVa1fSz2+6baaRxgGXozoyRlWhaNTbjrK0dAnjxUkt8gSwfvZVZl19F7YEK0epX
TAssCpHbbYteS+ziXnwzQVJ7ZNjm/A8HM/qWrAsem75npFeT+aWkqAPXpY2Bc2E6SXltJeoyfbHm
qXmjU2M4KdQ2yk5GfSED6d/gEVM3bOwd7Bk9gZ5wB50/SD3/u6uT9BZZ0T7EPMsY61If06b4IWy/
bOpycAiM6uq7JfWMcGW9h+kitkXWch4bNl4QC2vkLqxks8X7xdqnTZ+cPsTe3crRoX2+9whVdjTw
dNhTUnGfNUz8lTG80Jj2GjnNMxTU+1mST3FS/65io7jOKz8762psb00SqJjxdc2fhwqAklqxjlRh
Xz+Z2uy4+WdOv0rqNvkKSUf2ZEAriCqujE8LuaC16w9PMsKgJeR0yEwxXc2REwAd3/zko5qfEZGW
NfNbspLD1Z1K2QfQZmHIbWFZP7zgQJ1GMRNKjt8sVW21a0yqw6k9WE6j4eRBymC1Ipy1K7lOYdnp
ezq3yuqNRCCRw3w+6X55+1Pw/1/tfIAogQfgfyBKTMnfTA//8d/80/Hg/SE9ZSsFUcHns8xX+ydR
wv4DR4PlEqDHCPFXw4P4Q7iW73q+a9sejYLEx/8BlLDk9atZ2LpcCjrI/v97hgdb/N1aA3vh6ihV
CmrBFV/hX7+9v1lrFEB6e8IroFKGxRYTupAGDrO5b++WJPORyvJuVWgBBMjHYNAK/ajbWgWU+zr3
flLPh8Jj2uL9lJEFklm08goZv055Q4nOtRa9FoRAjEmZ9wMLMAymnalusokqC3oVvDWLGPM2UV6z
rGIx/h6d/i60rG7jG8J8mpXYTnO5UWgLK/hA7Qcm3PzFd6k4bCtxEr5/TysBibdSZURfjZyrRxs9
c9+sjl5TZN8shmibjAujZsyNaUIfPWxpfkdarayXM6+rLxVfWUPGvM0KIW8LyEToiM70jatJ0c9U
WUywzQIPZyCUJdLG2zZz4q16yw2fxhCvg6mH4jWesitTul06RAD8WM4kMZkNqWJZNhoNVUG6eami
Fl59rKDB0y9rtB1rB1tsXAoKb4hr5mskwsIkTm/KzUjacmEll0SfFivdzy6JlxftSJOLTqh+IrTz
LUWS43dNmRPfDpUfW0FYHllviXW6s4Y5wYCZNRHFVipkCZD4lAlzE0IzcWX9QgNmeJREn18yqoLv
zMIfQXiHOFnihetHVHmXbqT6qeYww4Dbs1WC+zluvLoPwPhnQV4atJiIuXfZWhFz2c5DU5DCJAwV
uJaJzMxopk9+5Y1fmM3NH79tqkC0kblbFPs/GyjxjoU9EzX6znNIdTFizKiLlbEsB235+d0MjOXF
GLCBRKKL3zEn4j6XVIqwYY7vhzBMD8P1j72qUzOk5xfTm9U6ze9lIUArB9HiQbF8TOd021YGnmmy
Oge6QwA1KRU/kIZh2hYIZBSOeMUDzfL6G0nE5FOMKBW0lIfmgWOnyVtYDNUZ8FH1kMWli/0PI+BM
hRUwJvBKNLZG9MENuVjTYDj9qgukF+044mB3mflcVAQLfSIvKAYifANFkSJtUwdTwEwPxkK7p4jm
jxumKcr46J/G1rK4t+PYM4dTV73PuY0Rm01t8U6ptBukWSzWVWZ4z1Ynp3fKJ8ma90RXs/KO7/zB
Hmn9GmDYfsmob84sGsiZMl92J4OytGrdhdP0q+J7u6L4fBPdG7Qin6FRYlAlEP6LBEy0TmqMeSzb
ynjX2LMXeK5T3Jhzx2XQMbxwr83WT9b8jZaz6iom9zHr8vU0h/annipxRrw1WAaRBFhAGb/6KWmN
lMqI6z4q/NV4k7prIfvd+Q40Q+oizI3qR3k7pQqOX0yZcBA5aUL7qFJbHoTPpIX1qcX0m+PE3eDC
WPBH0AIh7KZcc/+4p+LcQEVrh8s8Rdmu60Y03IbdAP3bnT6MlVD7hs3WyhoipLRcR/hGcUmtp6TO
Lljo1QpUTbkextjv1kuioBaSWn7SFKCuJZl8nFPc44mRPkZN6tz3aZ8/JJYpj0kjoETGkAd2bOGm
VahTvEk6M+8zJKuV6AcPF1ReYACegBXPU4h5NRoG8vOOaTK8YxrezQ2AwVqVKB1V5RQ7DalrjwcN
CdRCFdyLOmtuizq1HzM/ni/hYA27UCb6I+lohitcOT84dTTvXR8r2hxF0PRGzEO7Pjd47hJaGvFe
kUheoeeHJfFlP9vowcl/z4lbESHIQ0Yrv46Hg9W28alGCyJSkCAvePk14+YBBGQiMPr9kon4DJMh
f6yLPDtjCpU/OAWcQ0kylp4N0zY+uitzZ1X3RfHqJqlDborV6rSAfOuyzL1js5Q9gb2Yd5Nthay0
I0XIDUFsVdRVtcaP2K9Fo/JvTZUYY5OKLQi7XILDiOoTNffqjvX0sjELUdziT6JDvLLVy2QO9sEi
yLkEjrCqnVs2zk3FzezVZ2o/kiUXH6ZqOBoLpfpd58/jtmkWqjXoEn7LiDx9+yMe6tqPiu0whNEH
Ho1u77MAOmAZ9RBTDb0tcTp/J3U+8aB07rrCsibWE/WUKxeldmfHS3iaaUDa2KIkwwW9FSJrZ2TN
uKEAY+EOyZG3bmSU7wSVVLcI0fWaVYl9a/iT3M/axh1VhumJuOh0L/gqn1OUym2q7DFCWy7T1znN
pyezSeSTdtr+zU6G5D7HI76X/LIfSPOJuwFU7sYYlHyguRTDGokT96IaJ2HpIcxdprrQWLXNIA+L
HqOXa7PUYwk57RGjw/QUeem1I7CyPzkx5k1rU2JsMCmel8WsbhOCLu+WHs2HZSjmo+rYNpTspNct
XqENzxzSSjxyB43HkX9P1LZeLUtGSLIK6532pvRdsfdP4L2N04dtgmOlVLh9Z4UXBrk5ha98XJz7
mTXuRU8lH+UeNNYb7dzJWqMt1iuKHZl9xiTy9kZ/M4wNBoKE4BXbLeidQWzrT/z+ZwsYDHeLOeSj
0jvZRuQDhzRL8l2SEqOlCtUF1qAwXmKJmu+banR2vZeeZ4FewM6CvABwV2qk+w0PRXIrsPAE8EL0
3sWzjFI3x7/T+srBlWdmXOe6WcZlrYT/GztVci8Wr2XJ0r71if3eRqK8wcv8aI3GD8DfQe2XKKlY
KQ/92bPtyl81jPQkn0Tg4Ki/rSxM/TAveOdWxPVZYBMxTRVj4cBH7tCWqtMBQpHJnGAavJMLYd7z
JbCmT0AdrOzZw4kH31J8KZWBKu3z7FXY4b3bkY2cymq4eHP+oe2ChHo5fRqR3x+SfNFnkUq5Mzyf
nmN+Q8aK0kakJsubHliw9jf28Ge+pvTOg8S4TmjpV5dUzp2gqOhYL2kG16Uy9qgW7gnEprq4c718
OFcLVtLIYkuHvdyYXV8EnWUNbHTLubqToBDaYGzAZZQTOknKsx8kuOgfE2oeVo3V07tJS3X8pbto
bXnJr64cWPoY3XQyMaVwahRvNS+096md6zc/aeIVxV3hO0uQBYbthPEoTWXIrUVa3jFNC312iqp+
5cC0AqkGb1/32no20Ix3peUhLyZzJ451S684xYIAFh3lBXhX7DeVlMu9kWRshGcFwXHCv7ZxS6fl
NenhR0cGA/2XOOO9Obp4WEbSXyU8zOsZnFhHv9F2UEit+Bej9jO3sbGs6FWvTviTKf/BKniktgmg
gjco58mJJdYOsYDwqHPCGoZf5m+Y3upHkVIVlyrT3daE0tZha+WYiLzrFqLoIJgCjONKNnTVWuW0
Ko0IU/Gq85uUSbTU92NBCGZVJ6PJBb9GqXFm8ZnmcXfRPtWTLRUS5TqPUxJF7eSzSMm0/6KmpigC
o44rouYpmiIGX7MKpNUiJLNq3hMcCj8Q55Z7L6Syir6s+EDHqqxIIbPsIE3G/6/zPhD5vHitnTj6
po+2uYvLJdlotqcPNDfdZU6n9jQHMeG25LEG3zozLPHjOJbcRFg6DoMi8MNTr8U2onKXvVgv4VER
Bo2fM+hBkD6zMYSfUAjeLk0xX8qE7nYKmqy9pqZvnaetXok2ReySfc3rXalLUWR0IvAhR/TwpLfR
1piS6Bnd6iWXM9aAzMqSB6ma4cGhFhs8B04mikZh0YCkOaVTizHAswHzFvYmHATvEU9E26y2s43b
zqRMYUpvydX4X32BoYidLnZsUgr+3k8SdUrwadfs2Ir6eWRjsBvUZD3ZifdcZ9Wwnrkrb9IyggpR
GtlTafv81dHgGiQZr9/MIqqo+ZziazN26jvtGv7eDCqsruW8197QPio20yjtmIemV7B8hoC4j/sH
qKppvpuLIm3jp2EHWtZR+U5Lx8+ustuYBkZc5PU+dgb1aSWCIQanrWOsybaI+FTgVNmZyg6jg8bk
0x9yO4t0YBtuH7G54ooGdEm+0UFtbAXsgbvaKR0zMNPY+YiNMNwqwh3OmmJQ650ZwzwjtxxTzqKM
/auV4zcs6y1IinozFW6xc+LOuBSx7Zk7gWvjJstd9cz9N7oZBsvbs0WhVI5N1Zb4oH5ZzDyEoLo0
l6oyMYF1xri3elAeXI04jKiADrzF85MVXhn/QXushj2X+sRgyNR3iaWUGnZO5y1wxjhm1xYO51L0
Ie4EhQzbqGidYiPcVD2hLnP0i43r9O5ToQApqJH+UTW7AxiasPjO0e5vwNGOp8aAcOuWRYmFePwp
TXf6LYs5mlaDSEy+QNFC+7JR3VdCldZxMUN9YOGX3FUpSKycvyXG99Llr5LKL28Zwfj7yg8WV+GY
ACUgnrXB33K6pqLLjnYPr0xrzGTcfi6sPpcbu4y8XUst8xGUtnuMMclsgKzxElpafpgaWsmMdSAh
KOXW7rNdLFa7MXTk8UN5NdwcE12Z3m6SNjlfC4Cs6/pomJFDfozL6f3CcPYCjLdijZj51waTsLxr
+c5vi6ZtDhrR515PGuxEWju/nCj1zwZpnjJoNNetkLzvecm95Ttjo5wCsbejm4nEw4239Fzy1Djp
INLDwlSLtXndUMnH2dIv78JpjFuzr3gY2VqutKmTEzMXeD2YTeXGIA6rV53Tzb87igtXDdztn9CU
+m6xRHYP+qyEYxdNRz8c+gsmKipZx2rcD/xW0vWYUyipetc74qelp9Q0scdVeChZtXMV1KH+SsvU
/CyBuwRNG7cXW1UUx8naPk2cIliAqK8uUxk/t+0Y7mesl2twvCBGujS9KZsaVhHVc81XWfj6PdEd
6UA5Vt3FuOpTES+bn6kI282V2YSoaM6IWHMiX8xmoqV9IROblPF8boaK1X1s2ZtFwlL3GufJqLFR
9AuVhcLQmcaLJd0bmNXTQcSOs1kAR5HZU8bWb2iYohY4hFgUdt3NooZkn1qU3rPJTMPtVMJ5wRUR
PfZOj3OJjbN5AYBF5yWCQpmvDJEUb6HhRj+xCV9Xmo29X/xePHlZH70ZOXxpDgJ9HK1outBAQY2y
NLMNpPXly8anuy/jyKPn2k3QY5J648y5vpdFk7974C7yTWtiCSR/SzhSlw9OQ/i/nC3If8rZW5a8
JE3mAvFtQI9xVEakePoWMFCOu7s2egBraA3GuC6wVBpB3KhPtHImNDlExpbLL56MakbMK6z81kmM
8mrtsgZw4jlmLCN5sux0ea/gXXE5BAnlOvlOtY5xKrHUr7IKp0NsVfNP3wzjpoUN8sCDYT72ZEd+
A26EZdjEUE9XFVeuDWXY9zbApHVNF8wXYk71qcM8J7C5NN9hWtaHTKvwopwof0hR9t6W7AUDHk46
O55fa0bV9TREKe7dukaS7p2VEIoKVTaSOQYih+vGilcnJKbKSyeCrzbaFrc06zcZj/6JnHAFNbmY
6Lp12+eCGM0K/j6vUucaHPS5NCKqxQei4hE+WtxaVFh20BWNX1onMNmT+JdMbHysWb2swXlmATmH
iRRGjsd6SdrfVpkXJ51k3Rnp44ENWHdr2qNzjMzQj3adNBpIla21d/Bxt25Bgpyczq4T9pvlDXva
JNVKhwWdMDA+BAsjP8cPwIDUmVXNjsHvt6qhumAzYKJ6JaPFQImR2uwsGa+q7tqPzohP5hashLem
2xdnvZv6t/kAoI+WdZgCnOGxw+AsCI5nKJGMb1jcUJbNNJeHK9yiBfqAba9uiq8xTvodxHR13xcG
tnzgbLw2Qs88d9aM9D8REw+kp21cOK25a6R9N4dNdDMy/J+TaxYG1jZ1kn4p73ND+DT1COUhFmIz
iDACbUQp8gt4+XRPotfZ5bS2H/zRr95CijRg1yRir5eGCFmEIWLb6PFEOifetcKh2mNCfVyox8zM
uL/MAmpA3Cz2hjYTvOujILdPJ7If+OXcnixgtclGWXN4y13aufBYdrS+O1fgduHeNQaSR+wVTA1G
nR6bgjA1G0oNC7G2b3vDN+HaJPOzQz00+MRCtw9FshhPPM3JDgDbfGRLx0qiLUhWIJt3X8aibtjM
WMexS329TWsV3Y+VQQuK2w/hY1qJFp85xZNDNthc+iJaF3FGh0fq02VE9kGKI8sC764Yp2ZeWTb5
DjJC7ScV7vSGzMUSLHli3g46IoswkF/psRBdCmadj1GXNE9m5gwBCNMalkFxlBpX38qRnv/mOLO5
I5ZTbS3cxN++wgmSduby3GR4L7rMDaqWrFWjfXC7ZRz+1ESdVpUxXo3unY1F9tq0WiGODlbSvNQA
omhthtcA6LP9GZDlb+aEYrAOAMnV4NzuswXEju7xjQypdoLKLEaxMmPvN7ue7nMhxL0EJb6q5krm
9zQugqvdhU0UPfZpp++UpFaA0bQ9hthPfjU9sbownOJ9XWJ/RNIuN5Nnl1sJpIg84KBwkJaau6Js
B1JXc3aORpGTS1uuQebCPxlg47Z9M2nWBb74XPzYCUoBZ6Tt+m/hLCN+rBdKi5uDlRIxQbNlazJn
CZZE1RCnqd6iWb6Lxdw6g92clxiDDjBaMa+52fEs5rBID3bRYsRXnlwPSMgjXo8AWZbSp8Twd+mS
DFsxcTudiYcfTergMXqGWKXauSIPfSWTUJlOyfG70bnZY1v631T0eYTULND/3dL8dnOlH2IiJWs7
qyuA8/Yt0rjzpDsLdAtpJcqV02SXR28NmjvEiox5wbAWSGQa0TQz9mlT5qcCwM9JxCoMRin0YUjD
4WA2vr51JsPZFB1UVtJ2+IwTmxLiUkdPlU6HbcZt95zmLUvCPMyjE/AcqInIqFQfd9uyYVbMR4C6
LlZ/gI6QSIVVO5DuwwXgeZt85u6snkBkWRw9PZh5bcCaouAUMWWmr2QMfSZNL5vw/zkhhQIzd4Um
EXpH33R3wx6LtBjsiKAr8iqwvMZa0Q9957uTDOha1ni3ypkIimE9luyo1yP6wEcvYwLytmYF0C3B
/9cESc1A2/6vNcH999f33xXB//gv/qkI+n9co8x/Ff7+nyIolWX5DkhvVpQOYtw/GPPS+oMJ3oL7
bv4Zm76qhf9kzKs/wAQjCJKQviqN1r8nCf4Zcf5rBNrCn+KZNpIarUu260Oz/6siCAKYyOpihLc1
mtxLp9x626L78FoTDkQwZbOkRyzr3UJ/A4nVK8eT4ExI3eJqerKhO0Iu5Txj2rWQNjIvoEgDUN1M
DUO5guMpOT4THfgtyEhCSEnQL+W4SxvBDahrgEoM8jZpR3NrcDG4S2LFPTyqjHMVseXycGps86jI
nrwxLs+jx+V4DUbr2neXNMEVbBrYZgWch40rrcC6Bulr26Qul+y4QBV/661Q7gYNJlONBSZw1mjY
vomRTi6mYq20ps95ZHs8O2pHxXp31JUHuNQRznSe6qW46Tsrv/iu0YAeHR6n3rd2ZazUk5rK5bAo
S+xSp5o/Mc/Wj61E1gkbfwnXdV57jwB6aB2PK6895PmY3IS+2T10HYksw2fYQv2jfqWxrPoisHx9
RwYJahZ37iFaMqaXxnJu/hwpYOG2+MWnGqBT61qvBltHbxX1jtqTdMI/FhrVerI0b9G55q3vEFur
tn7sihOiQrmi20oxVxLG32Aptu4bDwGg9BLug4P3mCYj/X4mY5ykavHkkXrFntpHAFSI+1bQdrah
P+G+UnNxoMrEuPgTy5QqriIO2QXraR6PzIAZwLgUJWs1MyCsoKtEgfaX7uzWzkTL1RjekwEtg9no
i12DJ9zElaod99+qiXS9K5NFSPuKj7AdCBL/onH35lDXrhMXd6lDRMW7bja4Vvubvzzj/8A+/J+/
tDP8K5DfsmiBcJUFhsCWHlL635+bmuQ26mhe3CX097wSfunzAy9Y4Kn8VpMV+6Q4BZFaN5fI5rX2
3//j8orY+NtTa0sf3Jrv4xdAMfrXjm3hgYr2IMrfLRQtvQMkoBeGxMyzHYuGp2mZsd3JBDOaaX6z
5m83ZYYGTuuSh602Xo7a9JNilQrkD3RoqsEyGwcn22D0jjIMsMJ9xT1ZAwOc31MlIQqYrfvkNo9z
Wz+R1UdZ7s0yPEPDxXZHCTc9BEwipcqdx5hMymOKSZVLtko2tMODRIrotKpVZq1NV6qIFFNPVKNN
fjtllDwaDP0bEuLVr//+12Qp8Z9+UZLrhH0FSkgIDyB+//5niiurwdK4hDed0QJFS/lEr1ta14IQ
f+2ph47w5Y0esiGb3f08VlPgTXSa4VTz1vx26ru+dTRARa/4DbYsD6wBFK3y85Ph5az4BhMMtTGu
fF2BmjWyO0QiuWdY/ex5vl9RiNlIO+Tce6ywm5Skcos7bjvHtosrCAOFuZaVtTyFocxuS1w/r4TF
5KqFFnFADZ5+okl4rwV+x21c+PXtiBaz0tbUbtyKzCXQ/+nUTz6OOKesDoM2s4D2K/csK2xcU+J0
5qrEXl5jAcpC+LBjFAeFmNwP39d677T60UJHYVTXMH6TquaDwE1lEROIpKX2V+i+6qGdHM33SdvG
W2hTddXgOriYMnGOdj+wXaYoOX32ewMyk2LFlXgAPi1QBgFQKIvWJLRLI+NoIqJXfriFUz+NBn9w
4mHNCaoY2CbDGXeTP9YBq0VKyAhhV3QRTtXtBATkMpSJgRgcC48tapH96hozvzdzeK8u4y6uSbKZ
2TXH2IByM6z6CEobla8dJnaQMynFbbsMlhmEoNp/Wi90ttB59Yeca3XIEmvi0rokmLrSirqfIdb9
xfQyk/wjJPxzo+SvNpRXHkgd99te++qNdSHU/j6RJb1mY3+9hFaYCbzoyyS7uKkmtyu2M8vKM0QO
vyIcZeIEpdjxyipLapq4Qu6STXqRrOmT6oUY0YrUCkHxFzOev+sQI0T/UDk9DCzgVMipK9N/zvV1
Rrum+jo+cASgbzqcYGsWh25A3YEXYD+FyAg/o0mwVMTtCbnlugqsmYhLGwNlaj1S4KC3FZ+REzi0
+cpWhPdKPmMsk3GD+M3Pn984uHZzQFsN3vR29B9pdap3tpe/SYt3CbRotojW5zUswn3BfSaFvPKE
urTywpD9e1yiH7d6z4pbt1vkKi21Pne4vK+1f6jOYK5WdUeOuSYeu+4tP/rhLajgs07dc12mYmeM
0fxkVwKMP4TNCLNLbVE+hTeWRG6XdeCJ20UFRZkudzADgYOaOaSQfr52kTX5NV3b6BC8eSuuTrrQ
a9dDWE8TGAR0V5Im1q4t82wKNGuJx0YqMiK6J3vijqlp0C7FBn3FQ6W73WJE9pMJiLPcYM7EItKN
bfKIx65jpoYpwhmaNzS0m9hbP+G/jq+5GrILL7eqO8Ehzm+sjClIRI07gF1hC9LXklaasUeWL72c
+I3vVJe8lriCJY1OhEFsC2pq3VK0pUx/nxdjAwwawODGL5d32YwuN56IeYoJB4d13w4vbcQ7rhsH
tj2OIA/o2XRSWao/9jofPke3JmfeDQXOyETgGloGYI9jmF/qbumJmnmYiFt+5nzlAly6k1m2PMWA
YTZ9PDU3ZubmmFAdyJme0OlXY7c0xlWTz6nuhBGiVoUfBv4tyI1MUGaRdqSnRePsYVszEDaevU4i
Mo+sj/DsOGTcwQcz4OIo626GXk8rDm9s1nCfApfXQcGCrnZu7Iwb10C12odnGtALIsctvkTV0QjZ
ulRlKr6N2OSYc22rvKdfk+A6fFoaOQdWWp1kwdmSvb5r5rhlW0+f21oNlbMdiIgE2TIgUrgaiiiD
Uf9oki5bwaaunkguAy+UbveoI2U+WKQCb7TySecSfD6QKhB41UgD0Vr+ERK2CUY1N7twMd/jzJWQ
kCmeSy2SS5phfD+Rf/4A0OuctN/iJg77twzt+zTkDax/lR2nsMwexgEFKuPTs5uKBy2rq/yKjFGs
YAvTU2ObG49KMZA5yZaai4h3ceY8cvK1mzRMXWKAdoDYRmFEa7VB1E6vHS66VW1DFug443ntZZnE
4N8lgBjj5JDExnBDQhpuKKBllDLMrFKnwViZThB71hF7axyY5jRsUfsKXs0jXHEcWrumteczaZIX
lx0AZVHNo28u/YtYmPdZjD/7tWHvUbiTU1/jIsuhowYtruZtR2R1NUR+tpvJmq01M2jGITZPVKoQ
7sD98ZZEytryd9PwI61xa08gLVJh8WLw7LM2h2Q7V3D1sz6X67nN/T2AWuopmJMf2lZApGj8/Kil
/G7rluMEe/B+ZL/QuXUQFSxqZncuizVMNPKRJLbXZcoD00cmFZtAp6y929jw5atHyxEPAlHyUxZj
RgNFoVmDtWL6NuLrx6vh6K/65DeuknvXhwprsbcPYheyGKyXFF6zO27c0Fv25sz6LrV7tc4A8h98
M/8NVo24CAM/zTW6fBh6N1u7zfTJmiNZwamSa0vMpDyu7bdJ3HGrW3qIimG4T5rSv5ajaCRZ1QZc
3cwD9HQgCLmSa1Zazd2YKBiibe2QN9JoDHn3lU+8GakJfUijRD2RjoTjiINi3RouUg4m7fFiOYX1
JIaaZLJG5LGKOSblS7QjxXi3zl1s/UbMImmlq5pEfKuXs7+Ml5jKDyKAXJgc1uE3wuUHsJ2h3lXA
iD4qGzfeKvMTa+9xglEuSCqbNRLnQV+zJ0+LACElXZGWGDkieF2rMlW3vWND0HE/0SShCk95hJTd
EWyb9K8mnbGMyCI+urH81UUm5URtwNVvk5B3SqVp0/hrZTvhJJeEzlA+J2F6HnnjpBkZp/1U4EqZ
d5mQB9xy677mowTm7qcs+HjQTFFXeE59MsETDNyjZbvNyhVjGZR62RLc2hatDUDCu/IR8IYKw1tH
yj5lQ3NDv8HL3MbnVCV50AEZyZeFyIICjhwTG0ittDwxprwXSfg05o04zxSgxYUjA8hpauMMDbYz
G5nan60POhc0OS7V7XrrDgQbjRuoGGtKU/HyWQBxBV0Gh1BD8hHkRDcqhSoVm5T0sMa0zi6n3VFY
A56MgowMpSDLsS16PmTCaX+PKfH2uIwfpIdxr3ASMmwKQvHSDF8kkNQKNkCJqJJM38Mk+2PU0Loa
CknzYZGRYkX1rMy9Y7Y7glcfvLksQtttKflMVjjM0LAbRJak8NILkVcw+FNojmvbamXgymbYkEwn
iUoapV+XEcYewaXX5+wBqnvqitHZFgs9RlOe6x3lN3FQee6Ny1X5q1va9i1VcheCpVyRn0jZfBvd
xosNKlx7HQXJ7L3LieZRYn/jRhjxqw+7fkdaqnzgBsRFjYslzWU8r1w52L5H2SblaSDIBIDA72ZC
D968NpuhDRpTgC21WAayrXXO/5e8M9mRHDm39BNRMONkJNDohc9TuHvMGbkhInLgPBvHp++Ppdu4
qpJwC73ujSCVKjPCnaTxH875DtCSjFaa26P3MISboxseq7y19kGXt3vXyh+quK8PgBbrm6NGtBtp
8KAmL0GiJxHfNWW2kfCsUB0tQEaELu0eXVN5FLFhPkkpw3WvSucHdmTzh99ZjCY4/bexwQcshP+p
oim6sOcwf8rlPKPg+R2bjBIxZLG9KIgEOQ51ya8TmfCvC6+6SVmFPNeDeu66SG/7YdRH3zfUDg1C
/Ym8l+Ru1qn2ZzmxZ61qF7ddVIgfpgwbPKg9ZFfEJdWDsjTKTCKc40cad5OZdC30nW5K3cIG+eSy
S4A/E5mTBbwtNx691nI/Uo+Lt/IHYG/bRpe/symYHmOCMrfNFFPtc2diJ29zQPy511yyfnRQe1vU
Nb2dwJxhsT7WqxIj0L1YyN1OBex3sTTt3FSIjabo2KZdbux16Zi4pRmXcoaAnOZfL51XETcWMKEM
V7RiaYtDmAfK6OXHEPrFpu+C4jjG1nx0CiFe0MS0IOnLwV4ridFftkH2UbccwXU4QKibRIcXd8RN
BjRqujtD3hloKPMvuMDxZ9JZ86MiGGQTMdL/DoZ9Jh218Z/FRPJrnYWFtcIjj1qgcXJ9lU4SbLrA
a5+w5oNyAdQbIgLy2O7iDHS/u5X8TQKp8wK/oLoZTktceWTyAmzI1EZRdy5Q2KIWS1I41KL1n91M
W6d6Hoazr2v1pYzJJdoL02kaORx1aJXeCdDx35zCTH/0OdyZSsSP5DKyrCjHwaWJpRbxe898EIUK
7lNc5ReaP+tA6o9/ccac406anKGgXdicsKXRcBv05wjxtcHF+zTKMbzQzIM6QfR44G1FEJvDeoCq
WCKKqnkDzr7LJNBuVMyKtomxzHRs9lZmDExhDTQF1HwvMshkaGV+BwAnwLz2kdpNaTPeUZrrXS+H
iZWwcL4m/jfBPnOCGTrijQJlaO/23ocsTGufGRaqOqoNEFO6OpnswtcTqQKbti3Gx97Vzi7saoo1
VIYLrT2ONxAIh1UwehNCYEESexuHX4TDsIbib93MCeFaQTgQSTOXvd7A7SMEQozpJmp9G9cPm++I
svQ0wLf7iEGSU9SiAloxDKq+T66OSbgvC5yMMvxNBkeyVYZIX1ue7x3pHP1uBG2ygUnmf/QFB7fy
BuBoi+9Xz1PBxshEasXSsYHanZJq4BYzKkYu1dqnpt/F4NxXCQlVm3nqomuB9HBXjuNwH1qUGqsq
dYKzoSh7iB0hCiFllvUkASLTPohDrKZk3vqli1DUSuuI8twdPmx8zR+ImeOztNp5z/JNPYoJvjSh
r4SNIWu+pMS9bM2RkJlVrlg40NFSpnAdjzFrvtsU2sDdQpBSSBdGQngiwFNxB6FlWwrb/ZnWDD9p
ulmAhMDP53ryOTozdfDykm2lS8+6mqzQWcMIQU1jhG68j2PBr2bV0dYoRh8medz+tLC6oIxEtTt7
NlThxPeLvSlcYj+KtPxgchtztQFmcykd/VOoGJSPS4Q7JV6NOpqdPUnB2FxN+Y6x1SfUpQUexBQX
L3VM+eG3HdFvuOfGuavf0qTsHrO0IxMF0u+mCEV3aHrDP+OcyXdu1jYPPjXOV6Kn5qHWIeBIjbdh
NbU6OTLDabbSmcJrTVwLjvKOqfXSoKRZkDAWY/vOrzvu8BMA8GicYu8jRbmYXuu8AW8qdjr33kKy
h77RlZGZYc35lQxCUJXT0L76bD+PLa/Wh7Hyq00h0b/2ebwhYgS5vxtujUojgZ8Qd/ipM6CI7LPf
pZirc0lIKmVElt7kSNtciwiLgvtCRDdfJzIhVEAF9C2UirWLK9adg9voVfULgMXXtsLMbxt59Nil
OV5XL3k0+9JGSFdTWBEkgoEmaJ6qMEDQ1HlNdUi4c7ehm4JZTs3xmBnTjx6228ggJeCJpfRy3cp5
TLEhrYs0PCFDBg5DhPMBbArhBiMtTY3BUZdArS0nctd137LsbRHHJjGVSF80uyLhbEPe+abz+drm
iMwtEDfInKzHQYFy78DpyUY+9VX2lDrpd2AUtxFVBvOhl6iwNPEupWbW1RymOjw2fZa8sVLusbG0
5RXt/bowk3B5oL9bJHmv2zGjKhfGvHKEPOV5g2SXUBSOFIo2eNodmOdp38OZWxd20vMV+68WN/la
15DspvwKcRpW5YSzO4ych5kMNg6P6AI8VJOnhQsactMPIHRAWzO+06G17oGVik05evuhUScv9p4M
mSiMPqjm+ashHpUpRsNKvGC83ie592Q1Rr8F6MHC2j5O4DnXSRynD6Jqe9rqjIi1oDlaXmKxwQ5e
BTLBsQ0+U28wQH3SeiQFcCmqQlIn3BSYAZ5rspGqMDu4NnZ3pzSNVd0o60QUhrsVon6G6NQg1yFe
yfSHcUW+3q42HpK4IFHBM34J9I3RZKyzBmhlp0jaIQqZpJ84mDbs4E9d7V0rgwsZJHFL88QenPXD
ex+CHQ3Lyyy7m7YK9Rw5vxrWVCtUb7kIec01rNpRrXMbJwma9UBSwaU34hYuvrK9vXanT6yjP7C/
EwZsDBg8rIZ4JnCD8LWYI3oHXlX+NmmAlGVquFvY9naGebM7y1vVnrdxQf8fCmS6p673f7lwM3e4
Kk5atAg0o5YH3u/q4UC3Va64LQgtBad7rlSyYcnzHHjZF7O+A5kWwzoorHRf87QTz4Q9fXQans/Q
Qn2bmsGRtxi9pgNevehT8xYWvnqeUX2uGnAqe9fPGXt0OyYR86pLnfcKZHdPRsP4g5N2hiATvgnV
ZfeYtASavWQ1Vwh7Alz7kuDG2GCFXsHO6PVxSsSuRAS5UW3EbVwueqAsG6+G5T7HU/NbgCNZZRUZ
wzWZT4dg0tYaQsYLi/5og4wUAZQhpu4tT5nsrgg6bLZ+7Yg1tFjn0k2Z5pJk8W7WlPd+z5ndJ/18
VD1Y+KAK/BOeMVwJ0GOnhKS/ieFg1rrWGyeG/xF0kfUsRq/jN/KJYgrBL6wHpNaHKbPo41wHgTfW
Yhz+iKTxvVHnQGkrkunNCiaSrKOyo1ygTXmTE/KKcuqc3yZ5YcdhSikNU8y0MxtyskGbbDz6/ZSf
xrpkQ8BacKGOtNEJP1WUbKqacJ+Qrus+RlZzyogyWnd9xwy/Q67ANiY/J73qpnVsRD8Ad1Gw9c1c
PzOIceH00ZcUrceYo0P35YYx/9XS5SNbKvCgaT2pXxGxvAdmPrh+kd6utabpwkgneQXLdOWEqVgL
g4iQuka95TZ+B9Kxqunt5sIlPAfLU5EEBWE5gyIwPFO/x7EgPGjs5ONASsSiLXc3RT2zrFyGdAqC
EsCy/I2maNzZUTTzJuYb9CLy2RyXKOKNsOd0a5YeDFhMNiBNHEgUNgKWQ5FBymLYobv0SF/6EbVT
SAXOrPsj1bO9G9Nl/BRxbPzUkGOp/TrT3EFc5pALS46ajGBOmJnyS4TdL3gluOXmUTXf+6izB8DR
viYkpYfAQ3Ia7rJry6p1oTcue2hGbmsspbSZQiHX96xsZ1Zj2K/lZL02Fu68VWo5mHD8qmzeqVWc
K5jeQ5CY6KYU24sxco29E0RQqyReteeh1o25mjx6PvCiGFinCgVL0Vl7uufveF/FPhwxaRAUJVi5
toneFJSXh9FXiGvJokxdEpS45JACMwwwopGkCcTC2npUoBsP2eQmkF52yAZCcQa3+jkrJrxEPkUb
Q4mnbK74+Av0Sms0ggCzSvJk4EHmGsgI4bHqhV6ofsIdnvHvtDIlSyB+1tnQb3MoqcgFCZcIHSCB
ldG3mwkOC3VS2W8Nf052c2oDVFCBQxxH6SMG8ez4zdEjT6Jfyu7bLJKJEcpIxFhckKkbeQFDrNry
nXab+tn0MxUjYAiRhcNOlcye4N8xxomI6zDZrkzFUdDw4v2E6/LqhMH0zYwXKXQemr990F4vHcjr
x3aEdDwb9kPRgKEmO4Spo4exCISn2Z3GuOE7sFEJyVUwi/Sxqtv2PjfdU59Eei8arz2Doq+ecRij
GOgqeYe2OjrrfDI8gD2D904Czacwhuok8RjsmzApc+RLYbUNBJD5VZmiB8OI1tSPnAbpBRIiIdGD
3aIJjXJzS1fo/ORVAie2kglbOFVmHzaCpAcwad7niFd5g+e7/RmiRKxowTz/reelIDEf2fJbhOlm
DaHolkyG3Cl2ofkKfrK3Ms3MhUaLIxtRWW4YpLBWw7lgFvzCJkbey07IX64mWJdxbQZkYW7viDc/
uhx0Yo+A/UoFHm5q/F0H3xjnk7Ls8jGeB3vHpiMTZPV1vMGGbnZvvuk1Z89tYXZ5DhnJPgG8uzEJ
YAcNrbMNh9x85AZR24oD52hYZfaQqdQ990537cf6DawxL1tfMXmziaItF3OqWWWQh6V3L1Lmr6HD
9l60ZbkSdY3aDFIcEmP1Serrxzh08gKQngMY7bn3Vrk+HQEcVnftu+EQb0yHc7ScLfEVIb3+rJGR
s3vAbn5ms9nf4akZ5PExku09x9hHIg3ZvpjiNGQaJmvn8oAMmVSr3LP0NiAx8xDEut1ggZvvMgTB
andZxTEglbp7pXAu2s3EaxjD4G0y7bCn8MkoZQRtHYmNkMTvTDWGt8qW2AgGG3tcIG64csdvjEra
Rz9uWndj1824jSBTrFXVR7sESugtsFr5Mw2wS2VJFGwax27BhGjjCHC5euGKuse5yX+wREtJQGpJ
13YFq5yNdkPY/ZC/hQswzpHh3bealE/q48IEZXxI1NTdYI95+8qbnHM6jMl+1CWB8ZEsGSkb7bpz
vWYfWor1rKnjSxPgjIg7r9skRV0SJpqrS+aLnlBsDR9bsstmrOwy8DKt1P9oo8b/1KZg6aja4TDy
kTeazQ0gClqQNpqTR+l11Rm4MJyMasAAhqzzxmvX+k6nUh4ntw/eowwhYFjb1XbCM7SxEm4kKJMA
EqVOvrW4+p5dK/M2ZIB55640UPJhsQb025sdBnU37DG9qnBby97YImzvDlFSAv7qR+9xprxZF4bM
vnIsRzdlZ/o1KzVVg9fcY+bHvHUhpVq8kE4U22rtGr74kRNPfGZ1B003dRj1Isu8KZDQOV2PRIxa
OEuomp2bi/13aHD6fjl5OGO9TobtVEgqHgthLqf8gM0QrxA9gHpq026IYQ2ZSbVqNCs8Jpe6+UDu
OYGtS6KvumWeugorHLPJEL22wkvCQ6sS9WbNjX12NOVFh4j3aCdS/MxyDxMJyuBPMbQxbt7RPTGN
zr3VOFj2rVkSaTV5AQgQOv/g+kTjjcpKjrNsoePmeLW0nYT+ulURiCyWFeEmdSN1CVsvbnmxivZa
DG12bHx40qmEUQQegvjiktBFTqFYPNgtiV+YsSmPu9QAQ50hZixjj1AfpbZ9lOOUMtlVr2RvOiCL
A8IsqhwZInrF/D4Ntv8uZFteUszJaw8Q2t4rJv8oxGC/kGmhnkRdYiOHJFylm6mkbEWtDn6kH6Am
FJnV/2LOmp9kVllbfF2sZhbsT8Ct/wLN3H3TUutThtZ759p9+hKn0kZ5AWM9qnv5PARaA0yEGGbB
ts5XQVDZZ6tM9JaKznqkz8CxToOIGW2q7rVRZDcMgWOwWpZxeSyjLdvxqt50bfikhjF+rgwea78g
bKF35hg7R6Y+E7sJjnaeo4eqMhMhOnM2jj05XhwZ1QdzkP5ZqQaEqR+NJ8c0jfPQLswx12kBOcq6
vaHvwMRnlz3EajCtj0arqYC8Lv/VxWqGAVRxhzazddEhBq512Ij+teGLspfxGnO5nGnyoguWl6Gl
b+/py8D5yswI1hQJjG8kZfIGkIN7h6VKtqYxd9EtCyRnlFON55pR/CV1Z0YJo287qK0ClgzGaL2L
ZVoi0468Na/ILk2BmpTBVjFvPIreL2LeOYgYBeFMJgc0trnZbcYKXwCj9TUiQu9ReGVwb53M+86R
QHaHk5NJ7tccKRBQI51tYU5As4VEfTRa+k2IAyY4DpmYxprxI7O7xrKj76hyGFSw5Wiuk1knt8RW
WHtFgzbaJXT0N5VChamUItp1hPfbAKfp85yN4uBGBt+D3bXTJZTQJULsIHthhoEDgHhZ/Tug26q1
wQYWNHLIYH9Xkf/7xKqQuhJwdoNHY1cLj010OYYbHczRl6zQO2gzLulQx/jLlIJkA7hbxwoxedZm
zAMYAR5iZ5Q/ZneJtvPMH4jfrpPNjiXv/HkvGVNe2RbGm4kZ01rwkB10OweQs7Pk1S+q91D2RKpB
jl0BZtEYOgFnxpSre+FOv6tEqJ+OPbF0IrGMyJSw4dXqx+0G3wgbLNcSREERcFYKEKuYZof14E9o
fw1xGcwsXM1UghiuUaAz+2lsDAr5ZxQNVz3WnwyZefvpmUTd0UK1dkmGgWFubkHldJnXOpaJuINr
z2jDPjGEdne2kaKiwY6wC8YyPwxVV+3yCmelKEMsminpASgZ8x0PYsBgw+yeluXrNoqSrcnsddXI
oSe83MJ+nsmSgafNo6rmiV2CcY5rtz3R1ULuY25zmp3W+PBCrvAU11h1I9MgEEHUIt0OuHBYTLfW
s+9H00NistNagVqr8eA1od5kHW/03gS8X02Zc0Wul+4QWeTtptZsPncFOHfyvaKBtAmMjvsp6V3u
B3d4RyUNtRcNGAMbCSyHNQoldh6G1QMMEH9nsdn4ZrvCx6hB2p7Cz+tgRXar+s4TYm80eXmXIajC
U9mqjoIW9Y6ZjQbGknCZrjukDh9d3WtegNGtGQpnCyQNyV04Td42jZW5UWXVTptEK3ll+oFVFg5e
ciVfiAYq92nUkZ2eCSB76oid36KWLAil6c+piX+frih7zNoWD0UypYAjRP1Wa1wDeGtl+y0NfWde
2UkRnMOiNz4jerMNIRdVsTNDRQKOYni+ykImZ+CW2fmKyvsxWyFNR+ERG6hdQD6qstw7UfXt2jYq
eYYUHB8Mj/EZZuOzXPxFRmgOVwVOEQc5K34iKNpjPRpYPtz3qdPJ1peOuQ5YR251ESwhxxllMwFy
1iZo+wgW9TBsa2ZpSIoQpyfkrROOBsiZ8SeFRYEg5NoI6p+p5/tcUW6qQ0Pk3ENFQMRLHAN6XMIz
9dvsAVXGmEiOT2YUyO6MgB8mkZsh02B55aVOv+/ihSqURw0qW7oUEbfmGudMuim8LttD8hxuAkL2
x5C52ZUph/sTt3xwFpRXz0ZQze/hVAWnZE7MkzEb8dEuw1szJvHWmIR8cQuYo8QhTPXRten5XWTI
JPloxyaMDT+4SDtR7HDIentD5BYVAxamlQr1slSDRArSwY4c654wVrxwX1trkUrnuSiy+ow7u97k
gOwufWblb34nnM9ZA10LBmYZGFAM3lFm7ewXKiCshXKHB4GjJMTrTtIdAc0rq4VoGKsICRe5PUfG
w7CZGyd9SxxeeLQQbrMSPRaLPmJlTC+CES+bsgihaItXpS7ZSbVTw+yvmN/qNhzfyE0P0rURAlPH
fcFMtDUhCo+93bwTcG0wzLNBRHbBfgwiRlxQbFdtL275yK01yOFnZLv7Hs9uRq6kRVRDIi/Kj8lo
Z6BCHg3a08430F3DVD6l1bhjAXipB8zp7BVPgZ7unhZNT4BhZn5Uqms4bgCWvjTjsEtT2R0qoyrW
CQcuf2M8ZijdJnWdp6neojDJL6y71CsNucf4vfrDY8GzV89UuITVr3rDIjqlT9icNFpRc+b1Eb5x
fJiWtSXBo3iL8OMuOYM1NKR0LNddU6BtYcA5y5xJbC65hJYh461vIhTyg/FkieiZNYrYWlUL3Y2Y
QERFi54SkGXJ9DqXuF8D/OdZmh5kEBeHuCPeCIhs+YWlG06vSBAfOVlzKTPeTKyynGsdwrWLlKWY
68xdu658f2yPwsOIApQBFQEZZxVFfj0/TDlwh8JkOgFdt191li+/d0OLADCLOEItNC/sMAb/KRL2
QHq7HZsUgRS2hgOChWk0YJG+GoxfHl7K54l4819DjzusnlX5pcfEe8iiIH6s0PxNYioeA3gtGwub
Gg4CW+zmPqjfdR7rrUfGKe/FeoLjJYgTLWzrAzGguhU0u28kaU6vCp4tzQK0j43vIV/jNs0OvkMk
d8Rg4mq2M3UYCadb0lS9J1LcrGfQGe4d8dJ4iAE/7HFhMwRi/uZ9c0HnXc3ZneN9Df9mG49jD7Lf
9l7UKNBqY9kDlYPkMtqjT1D3iDnlWY0+BmeP30I0DWQityXRYNAWOj3h1/A1TTDNz2Ho8A9KMkhY
K4QYxuc2q3ZoNDBNoZ/el1TeGAyMcNx3BibPzin1R4OK4odbFchdwwSqsmOIXQO882RLYW5nASI5
sed+WEXp8uBHFTk0s2M6H4jLwudhLD7tGU/p1Aj3bLo9aINuGt7KupN8oyADIC4ba16D8Skl2WTS
yEGzHP5yFozMEsF4FrtsDIA7MFpsd43k2E8EMrxRldYWblC2FtkCEaloBZzcGPaeFZf33sS05IWh
wR648QPilVhMwer6ITOVb+uSL3au3UWKagGUrIkH2vcIIB4MD5W3Zb1bU9+vXDUb4HF6YlJCo9pr
fNAOk0XXhQFazCeNNpnkbgiYx5issmtXzNxaxNXBqi4Yc8jB+V72YqASHmAZF2TJEWE3lvXZqjTJ
ePZQf1T8ctSWLbcFvtZlLijGfVoHl1aW4ypNyVwfhXrtmpaGa1knMnp01sqKHE7q0DjOeQcLton1
zipHcM7dsgGOfzDo3jQcm4iahuge9ZShY9OhYbFydcBoQjagX+PGn6t+gyOs5Doi8I09lk4TkoV0
vbyv+E7N7H32RhtwblCfRmQiH8L2I0wWtJ65aveeyMkfJJULSmzGEjcJU5zyYgRS3kUPGrPaKU6Y
h67bpBjYTVQjxVKXfJPERh+NssruHRi+R5oeDj3ulfnFHK0JEpkVhxhni3dUwOrArL95DWqb5Vsk
6aJQ6TXJQy3U1c68N7kcSDGapV9p6YnHGJv0sHZ6F1ReTc4E0PBYHwMSyG4csJ/4xv0TT0N0HmkN
zikv1YtAorNLUld/dnZrvU2zQuZDeln6EAAcZozZmc2+zhdYUj5GcO5N84u1knydar4d9tlts8HC
lwP0gPmB6A67MaBw5goMgcA7Mw0CmkYgPIN0wxL3Npngz3kJeiotcTm2ZpSdfaW5xtVYFYdhnMQ7
lkl3FfbQv9mb5jcacPk4zYY81XanrkGozVNaY3ZZk5HofBh1lX3PXEHC1Igq1g9q78HtHXiIhlnT
Rpmo4eCkxGh5gAMNJZ7AsHOtA+Tlcm+Oecn2g050ndeLXDLGlGSwh/vOlrvcaFYm36Xqu9/07oK1
ILD1/eia8rnuHetA4FDKtrxEF4LOcT66DtKOLQyp/mhbRr6XDjhnNEW5fYEzcSm0wZ3gBek+8GHK
M+Pz9tY8ohrPJ/WQ1PFrWdDVteQ47AnBEIdqdOcLoyTS0ixONdTw8aMmzpAYhjp4GHxFVhUdMlR2
r3mZuSs3dSOjg6S3Ogdhw3khixGNlqciOLChfqhEaF09RQg7IxVOpsEJFPuitP2K/fp7IQpGVapJ
P4xuau694EGYEq/YkQDjPMSy8dGnM77O7BJ9WyjIPs6d6cz8BQfkPwORXbxCbDoOfeDvwro+AAPP
1kYXFWSweTb1YrjYLXuw4B0mrz4wix+qHLrNZA/+0deuPnOiWTdzhEDSVNkAGAwhSB6YDPeThA1i
Ps/RhitHukenIHRMXk6bGoVA5LRCz9MbT6pvDJD1nhoOTlqF20E44U8kZ927LO0FUVYGbCY0acYZ
ZhvKrz6ExlKY4yZBcXLCNTxhPW1KWsDK1yx+BKiqpzKNuq/CsMy7AXpu3Xq4O3ZmDshtPfuey0Ss
yL+mGXpQ6zk63jl+620mDAfffTP3LlXjdPtMLQoITe6BWHmGHP9p6iSeNvxV/ger02Jl+pPZyMFO
ZSsPWxVWQeViRvxXi2DoAq+LWFTfLGvqHmavZmIPUeiXL0hVWfAPf/Pz/s1axc+zseq4rI+F6fzV
WhVXiVuaaohuylDGJmU4eZBEIp4Tmy2KB6LgSHxheeg4kM5/Zxj6Dx/Vtm0hhbVYR/7qq5IEtSUY
JuObNRaIzjAK28e0qRbZn/Ba9gRuK1jPoPcL2ODI9HeashkBzx2G7aopjPHqmk3+Uctu3uL45+1a
oqda2W0NzZla6llAAIpWIh+rCfydoK8acHwD5DNfHDeqzk3tsWYXaJuMJO7e/+eP958upMM1JPHM
sV1YP3++kN3I+Ko0rejmGWbDiiZr3xRkgVulsuSomnF6+n//eR6sWSktrqQwif/91xsHdJoRDLOA
6wlw5wcoVv2cSA99fFzpZsNgpvobU95yJ/73nQrdFvoRx5aJH086Lu6/P/9AZda9baaZvtnEeKj8
IbDmnVD537jv5J9NZf/8McrycRo6JnpS9ZcfMyhoqU6QV7dco4piVvOSesBmIrSE0ei9ZzZk+URS
J8LGGIb3OIk/J9tex87+f/5+sSH/9eNSEXrcsNytPKB/eTDj2QYeamblTdZ1/cPIQDEOIyvWv/m8
f34e+biODUJEWJzfJj9NLlDhf8njbs2CdSJht7dohgfE3kO1+rXqfCYBv2xj0fL2pz8+2P/XaGmb
KvZfLu+/JWofuuKz+BNY+p9/4v/ayO1/EIpuUik7QIItB5/2f9nIhfcPxVFro5PxcDpaPGX/ZSO3
xD9wTlmujwmW+/SPP/TfZGn+D8sVUMJsBlz8qf/9v/70RvhnyPl/fkP8+bkDZ829xw8xJYe1Eqb6
yx3CrmKREPoQ4GE+rhn6JnvO+Oi763fe+l++lL99GXEzgn0kP9VbPpeHIeIvfnUNbzfLDOa/dYvN
sHaF/mLRLw5TMdsPcZAM8m/eRpLv5C/PGZ9J+niQcOO7rvi3B6CcSYgkaAyrZV4x/85DNECmCg9O
NOZiteTorcqxBfs6eby2QyMKdqxCGGOx1kgOqLiqU+emDSBBVVJo++2bO/Tjs82W7zM2iHwIzVw8
Ds7ArnCGq7LOAlPtmcf0bwUP53OMIpEhWTqIDartuUev5eF5t6HLMVC0opeUdhnvYRi/tLqPf3aJ
hDKC34pdPA7BqCTvcBWayt9XtSaZVoUJkZhOTbFoF7FJyFlijI+SWAckiPY7s++RdLiCuV0pYQPs
dFCGDyBuZEkfamNCEnX122da2Qn2GyMe23U8z3orsH48DzOiHWq37hb1OcDMOQyzlRYBBfzQgIqG
RTufDafGbmSF3qOfR8mpdZP24vWDf7bmyjs2icbmBTdhSIlUzVgkxMagGG9pQJbIUp6wQqY3wIbE
XPUMM/aEmqBQg5q5ZuAzP0JJNdqVMFCnVoTwlSu+8pHz2SmC70EJ36OY6+ye94bk1xmLjukZ+aPd
tJhwCPZ05NrRzFKQ1hZn2CXNcYmiejbkYLyyQnXol9LskjvJTIKCo+cN777qMcISsG0FMOndDMDj
ya4q9w31Z39KE4x6lOJoxdrCQlXBcIsy5mnCerbS6LlYS7iz+dSltftSziVRtU7G6yNxZ3q0nD1r
2dp38vYUQReVjTqyaKrjgG3zEAhEzS1e2CfsE8661X5PJ13iZnCD/hBEXnpCwkaPW9Lp07zkF7Nx
5KGqC3HxoNAybk8LgfQubBzsVV57tcRYX5WzkN3DNK6+j3YzPHRYMskha/xDBQp6tVTHu0bhPJ8q
MMgD+YmbnrZjxXsROd3QsCNkin8H4GxOdAMYR2w2Ofc+M7sbvVV84cHOti5dxZXgH2un2xLGkjGj
zrWK6ZUMDrlFc0afylT7imUteLWtQD5QdUJM7vjRPGt4jdppZOaoKrFOVNbtOwBgZ6No9Af6Y4Ma
n8QTS2E9hIEVgYwIEYTnRglysu+dR1HZIV1erT/AYUb3ESAYQldUs3gKGtM+22Hl7KG6OTeTN/lD
HYbjunLS7twYGeTykiibZLabT8uMvqqKUFogjIwOEDOn+A89ZEC0U0nBNJe+xLAFgy+d+HcL5e3j
qFK4vnVkPuEXFwRnc5hBWbODk+GNuEp7doFruaCR0gWS5KGlfR7/ICex14zuoV9i462byjw12nsw
vVB/ge9h1S17zBY9JvITMqd4DwMLQJNwm0eCqKE2xWY/vXYLyqlrzGu1wJ1qjge9NoYpOWkAdagF
wUAZfPm3YUFDYXtq6RU754lrGVw7huzxlr1vc1batvwNhxIRZF2Es+4P8FSPDjlbYFRgcA5waBxo
OwJAFvlvNJ/DOVogVg3/ATrYnNBlRVgEQMOV3/IFfGVLzZee2ckBy0wG7zuA/rWgsnQbQLxIF4AW
riTrHi9QrXquWdsvoK3aFuEDqIRbGc9ybyP9p/4GzJVOIxmFesF19drFWoBxBIiXstmeYgfelwvi
y8A42iCaRKnda/toOqDAeKNCBWP2x8gsC53xUC/kx2gY9ryiUYKPSNE6/9ovfLGQFSAH6kIdQ5AF
gMz8A0aGK7ln047+dyGVqT+gZfnCL9MLyQymdHHiFc3n6+GcDX8gz8K6Kt1N05FhPbBCKPfR7Dgn
u0NCpWYNUa3s/g9557EcO7Jl2R9qPINwh5hGBEIyqPUERt5LAnBo4VBfXwvZz7qsyqwGNe5BTjLz
CkYA7kfsvXZxmYKp/QvhUu2nlby2LLrGgAho+liV7RhKWL17YVnE53La/6lAo7DwlVbIMUR8TEFm
+1OPeXQ/4Tp+GsXQ4P0vmCNFOHL/sk1Y0fMZtgL8vi0i874NqsO8Iuespgi2PauST5v9HcsXbWUP
+Uqr00bEFmgl2C0BlIRmpdrl5jR9+14T7Uc7ARCnOjqh7h8cXs2K/S/uO4uLAlpelwyCfuofrMGK
1Uttw9h5lvBWNpqPnIFZ8XPnlo7euiudTwRtfpuuxD4zSeoPggXg1sdQ/Xiv+2+sqTBE63ThfcVm
nXBpNQ4gQLBW7SnuzB7MKC7sO7UyA5POj84S5uyhX+mCORm5W4lqoAiFEvlHYI/DPdnQpP95tfoq
VkrhkkPGpuExXsmERwYlfExJiah2gw3c0M1BfzVIFXHs6OZlZm74LC1wiLkpdViINiEyHlhiArEJ
1vQ/DMVhxSlquZIVlTkz4l1xi+YKXiyZY+ltg+8a8Wr6MQ3lbdSN5WXF+AZgssb4KbUAODrtaB+z
ClZVvIB31G3qX/2sznn+Vvwj/4hzNnvP1FP9rURCFbYrLpI3dsIjqX6LOPrp2uRvuYIlbQvEpCuq
oAoR57Zh4oKgVJ4LMGLFUqp/CJUVoq2PYsVWKm5gFodlr66aGJOtCixv162oS/IB0xeOiuZxXkGY
wB6dC+f0vGuwrT+iRhx2AzFCXyDfgGh2K1kdX1mIVxsX0aqNKmOImykz/PO0UjiLxIvUtlrZnCoR
XDcrr1PP9XQuVoanudI8ddAPd+1K+MxgmKFb9Oe/bTcEYH9XFqjzDxbUM0V6yVZWqL2aDKyVH4rK
8GFZPoLZIvhZ2k32aiZec2lnQAEjFOMX3xP2a+Iy51zk3F3rGBS3aVT9xC4e2YvhcVxvpGX9oyS3
ussM+pJ6xCw8wtCnesfvxEA3yBvrGvlECkS06Sk4FjMG6ox/L52gvCGr8jm1h+VFcHt/FRrR0x7O
QPI+OORCcT4ltzMBjJ8E9gaIs4MEOzoCj5iJ53NGfOCOVnF8Rk3bfveATvptLfL6z5Apl7y/bGoP
TBn0o5XJ6iYADRha+Ky/Uw2TERW6QLDrtkeWAcPOji377JC2uiuFZz6RKzJv6yT4qWNLXWx7MrAA
QPrYIjR2XpjmIdPp8ZcQ0z44L5kEpr3FUeQg7a/VC0ElLELTRB74OBJShU19r5Qe47CttXiq6qC0
XtyucPIf0E2QkVwlIyR9NXKKW4zx1mMi8vI5VUZ8u+gx3/csul0qHyMKtc/8kmkMO7bVzF//RfZK
TgdWw4HxmyTSnDDK7LewhOvdVu7sjhg+ac1nU/RVSNrzGqcS9OMf+B4W/L6eYBa+Rs7HucTW3k5O
/9EHcjDObsPseJzMCSwcz5sHxhPnn0EioTbVy2ARHoIpdkD7PLNdIcIDU1u5qlyXyUxOVqeHsKz1
ARGt9dDCJ0HDnCx/dGd3V7EUlKykF5CtO2CF+iEA2zhl1tR+qLZ4NsSQhyLI+zNrT32ZO4pmd8pR
k9sye3eaipDljjE8Inz76hKSiiDDIfrKGplDGkbxyvdInCd+hr+IR3Fum9EY7HXXm+dGe5S20/wH
CHp/bup+v0TJG7q6NmyXdgUrdNjEhvqkAv2N529mmqzRNUz2sS8Sjk1Pn2oPa2VCusOulKV1CMoI
FgxMaYTryZtGyHPDrg7vqwNpHgana36g33SuxN1twU0nNz7J2k85Conn0uAAsiTTFOQLwaZTExYr
28BGQGKRm269OfZPIhHtczKp4LGWo38To+Q5cDxmfxn4s6KY5gUpHGfHpm6MAvK16YYFzusL0g4U
QkmNLc3wm+auKUasEXNfEnFd2zo/qnSAt2+XXXRebEc+e27QXmM1d+++O+OqiUrWF1tiTEcC4+ty
fDH0xIVQsutVvE17X2U6lHHc3kWFDOCLgI9mkRIkm6bI818ikeMdun28iboJjl4VjN8jKHb9pDHr
l/t68F840r90IMUdlhK8FR3Lp9Ca6WSiZkbZoIOboY2mR8bpPptjrGOhBObxV/vm2aiIXkH8yX9Y
2Eg+D6jnNw6RmbdYysrP2nO7LzaxJWzZJv9KiQYJ5yV4HMy65O631VNMmY/fsDobU3JYbG+iJ6VN
3LjoQ+5hTZI+D4Ea93GgHggubS44rn4hZ5B1TG9EajRoeeLt2+tqvtiJSdVhhlCEBkjM5c4rBMk9
tnKDPawg9Oe6mZYDQAqNp4u3/t7Tgd61kJhoUgjc420Q7Vk0Mv6Y88C/rxe0qmFVoBXVNZDfXeyh
JYeuy8hBcGf8GXj5HnTdlc9dibezs10Wa5HnskARHdlpEKuK03pSPSt2CX8CQ65O4Sl1zZ1AMPGj
ExcUdUmhk1o9xpEeVcp16lhcb2UwkPIwxZq2aA4wj2y62YKvTjl9AiJp/on8WTz3cTFRL6Ht+inh
8t/yXNpX4oPcq8P5thsyfzx6qPBANFtiOsyRYdxGxJRgYlPlldMUNHvQBbeB5Z5Y9ryZTrdDOhUf
uXo6KBzx6vVn2sOhNBP6O6SD+yLdKn7TyP94sFxgssLZJRpVIoXvoRoNffCicTMkweoH1tW2MJF3
AvnfgsufiA+l5kJeJqM7BgrJh0L9eelQmp0s1tAgGso0jBjx3aVZtEAzs4d7r2JlybTJflRWQH7A
tFR48eN2HwQeLrU+B8LUopzZ1cvifEWk6T6Daq9+lZ+kFXS6iPQ+v9I3AwjYdBfXCQELcCeov0eA
/a9OOfRnLg/3sTUgAK7WVBnC3Vth9Gn9PSkXNDHnXrMzal18pF7KOFKB/+mNjhVQLTET24M6Iq5w
93wb7VOdGS1uThT9L5MYI1CtaXlgqKz4plS9t7R2N13rfgdmUIPQ0/1hTSk4mfVAdZLwlONmHDpi
WrNkm6Vpcm9mihwrhAAtCcRD+om22ZZ0A27+akhruRuS5r1JEP+jv70jvREDjKJQf7EW6AgcSSK4
5IoEgKztt3PiVc+jR7SBnCPcfvGSsOLxCGjrbYJZTdcTJzdBHOX3ib1lG4nzrhKF920VjG3Yq03g
QolJRpNfI2FI2+qTZYX4ifTS7dMxx6zuraksprIHHOAivke0hfO1G9LbhtnCYyPdVf7sOUjkej2+
cpvjwasaHK9LN20Qzeh9O7juIycU/Bos7AhhehJkURR/5+XcHb08ogusHf89N+QjfkFO1JJjHiOZ
w1+mzl+Q1VGSlnAzHD8iPyPuhPFZVqn9hzUIDMZWEMG9GP2JO5/JRVIne5bqi7WpXE0MUTH+pBbJ
HtoclxfXaV8zdFwqLyXXanKMBlb2C55Gr4jp7lSwtz2Qu05SIzeLjRsCi4ofk3UOoxrf3jhDC6Il
EA95VPyNc689OIIvRBXT/CNANhNEb4+or2uDLnoZnlrVgfkng5UhjDX9YRpiPpminj4M2omDweSc
KrcyfrzZJOXTq/62ylgJ4Z352msWlkiA+zuvtZNjW2QE1Ku0uitriiq7cDNYmHOJn4mKxm82oyGC
X56M5WnhsrplItTtWYCVDwAz+7BE8H0yXAzpmT+YEqRSSzwBMXC3OqinUxeLCdlAAlCAOIIqjCYb
jYEuklCMS/dWlIs6kneAN5ddQbZD2qie82VyNnjxEU0uqIAyBCsnwh/sB0UkYQj0Zfw0o8UjQzKQ
hOSZWUvcRDAAslqQgvYN2XdoZR9Tvgkfd/EneS2ADCrF5CVdYXumGXdkyNXg21t5zZp0B/1yl03o
O2EtGBd/UPLGlVi+BKGeT2Ma5JLCL2Wwas0+Q5jIOZWMXBGc9HFzK/HTP5Gm0FrkdxGvDaSG+ZmO
6KVpd9CEeJH+5DNHOld2t5zF1g+FAmJrPyMxhV3ipm28+egltvgl2to/MC/tDwKB/3OMKo73VWNG
XhLqbhzE/XxbeJl/lH6GVYna8jayeYE3SgIbz2hB9lr0CPuGMlDEFLnP2mI9rXOmV3LCRet4bsjF
wFRnQsB5KKe4OCqX2QmF5LAn7I7IWSASPdTpvHroA6xXvZ6vMb4w1r9Y3yYTqKMzCALpNCCeuBl6
wrsthsgxGcFgx36HALQ268r5jmSzZocj3GYqxw9mkZp0noyZFfPqCRxzOoc69uxr6mroWgkttgm6
r90IyydhNFqwhTXNgn7XRSK9ODmJrCOCsw76Get2f4i3tBwSLk3mHJxMjeeitMpTRJu6Lu0b9OuO
AfrKtBiFOnNINEeCu6CrnmcbT8t+Bla5Qcjgsf7O1SGyOhcPoxkOdu6FTjJYF7JBPAxvrnXny5Vp
5zA3TNIVmeJl7y5x2BeDinsH3KAJ7YUEp7x0seanSAT2gC3GO+gjFtDJIXjrR6xTUc9cEgk63Ms8
tBjUMjjoDDYTKHagSKM8HG8KHD1A6Kaavijn1qw9VHhz44Ud87Q9GOrxOWJysJ+Mqto7fWEdysas
CHBCpTOks5mT+sa2dWs32gxraYC/rSYxo4RffdVdWuk3vxdEJmrlMBIq/Gw3mdJ8W1TpHMnZrLdm
oeK9jPJxJzsG/NIYS3ADQbAsNCSu/e7Ymjc0m2LrJQZuOYe2jFeUBm5Brqx8wWxTOF8oF4ZdAY/y
uZyH7Dun0Pa50+FtucZof3YEcq3QPneE6iJsql4G/xvIpMN7nHnxlWJ3eMsthZ4mAsFJKJGl1qli
91Qh0Nm5CRSwqlf5czKU7r1hoTdIaRV5gjjeer6brQGbRNHjDhIcReN3f0uj/4L/G99ZZiOeK2l5
19SJ8xcw42Zo6mTcGSPJRiY0LBLFZXpA64rcsqGfW26jisYIEyCyuawSd3kmiUVJDN7MScPhSHpz
OzdZSKXfhGgpxLGNR4TAYjY+F3sBDyPasK/d6iDYjD7BdW+2VuE5OI2QnmE35JrsbLU1vYgYBDzN
l8aN0nvbKIuQgA+sjmOlq3Mk8uQBT7F1cmDEHHvahV1bqQ5c4wpGHNHyOZZT7VatTBuMYdZaH3HC
29kpFYVxqnGvEVZ1h6adWM/Z9JNbbc9clE4VvUbW7AFJKBvm3TXTc/yEwHRI3shiIJVImLepSnKQ
4Hb9ZnR8VZwyvXVGtBRgCqqb5ilL3IE3uZTFYzKl5ZsuVfKsJmntyUcVe/jly2obUMi8VTsKxvN9
pu4mwwJOWmjvzeLSe4yYnDyWs+Ko9h3LOnaF9sFaFWZzzXPWB8yq+q8ywYuDbA6su9Umf5A7pC8R
iORr3ZFYgYvAFXhGl/hLjF12HePKqrdLGVRXqFOMUkdRszBrY7haPPY7WxkENDs6MJ+nyARQoQwz
MWAIW+p9mPPlcaiSHLjOBDNJqg7hHqPkLzx96UufBljcbTLBsEjTCOheoBx3tVe/eIGtpk3QVB4G
v94fjlntxS8NQyFwhEnMm1p79lBvyYaEnq/dfA1I5rbWGkK70aZNDm4oCB4BuLovXK/JkWiZET9P
M4t3E/vJBVCwOEmoY85GZqQWwVV3b1B4MtHMC63E0XC85FW6SIIJiHgHDrgRdv/SDv1XEYm9KTA7
+eTSk6LpV3AgBnKbMP0iAulc95jk5Yua+vg5NdvywcKE8sRoPboW1CIEa6gwTRzyvJayOaZ4N7Y6
hXTv1XeyiqKHdrIHjPcZT3JgMXvWcjQgbjBURhA3yPIL7lyEwSF1FEP0ojz1Kna/JTmB1HnTja7Q
iGMaVWHupIDUfGPYRYa1PPpONodMZLBkEHOrbzsJKW323B8gRFEoWWruSTFjjGc3NPpWFvwUY+2c
+SD1dkTas0P6hBmlofTPurfRZLnjZ6o4tzX2FL9yt1Y9tWf2tSDArAjlLZV2PuEyFSsb08qr5IaJ
/7A3qBcOSZsZ98rg9LcICKi2dmVdiq69ODNtmc56/2jMlXhah0YEDVTynq2mtyVrbwnZ5XCugwm+
K4m8P8PVXzXnuK1KD9NgmVjPg/Siw5DgLOvjjDQrXGL3bBTNkMYB5aTjah9YQW4ij2s7VJW6z5lP
wO5D/J96MmMMj/adaXhdhy3ymienHa6TaGZ3hw9yfhwERn8YtHlX7Gqjilq8UD08zMLtHgNsNTck
wM43Qo7FvoHuhi2mrLaz0Tg4OK0SYC/GjZEVHoQUuyhWsrZjGdtEQWVkITKPDpWDBXLX7qikMl9d
kG62n5nZzA982M4j8v7qMAJKfLWXQQuQhITnNtqO3+fCkixaSMMKovS5MVRTb8A3o5hB2E4WnQPR
55qQ8IZPzKYp284zcb3c7PYFDWFwbtpBX1PoQtjx/Dr/gwkib+h7mBxT7la/xuyQXtHCNd0xtY1x
vUNzeyozsmG4PZrbQY/6Azc0dulKW9bnXLB+SVdRdArQ+F755JVANFrukEibMOb7BVZENjQ9Zo86
uPTSKlx8teyNUjfrjz7reLysDWapIrA/F+xQtMpk3Rz/TyKYdZNch0QBAx5PkWXfeUXAAREjU92J
gjKfDb99yIim2aVBKfdLLbsngROJXsbssl8+7+M/Wob/r2UuUq7qj/85LeGMOPi/ylz+76/4t8zF
sf61KqpW/R0LHqRN/0/mYlv/coW9SuD/u8xFuP9yTNQngQCR5waBDeT73zIXYf7Ld/n9PCEsYbrk
KPwvVC62LVYhy38KzGDL+67NH+RLiZwNuct/U9ClHnRW/hdxj5suoDz3S6S2JjawoDDmrxwpPG8r
+XfVTDW5AyElLiR694yqMlaudqSpfIbm5DGmPtdx0N3pSNTnnHXU++z0P5FZYR5X1A2TLPuvHr/1
RroogqEaMOMGEUDDY8E5tgiv+xw8v7zAJyg/Z5atAML5d56ch3dc5hVaeje7Zeov32pS8lajjHNm
juZuCXZ13mAXe+/VYpecQHP1MvITPyj4E4814kN7g5lJhJHrwKkx68U+cR/LM8np5gWEyj1zS6ME
n8UIjEicBfRNOnJ8baTqMR9Lzv0beiV+kqTr3R31BR4h/B27RtrLL3kE6B/6FmzrksIHD5K2eW4S
AVzWGeQXBRtUBYP01L/aFDuNMmLrZgCOjEr5N5VPIUU9P9xjeLfDbh6iva4wC26mtPOg6Xbum7ah
VWPgUlezSIKj7fTZEQRKve3kRGg9ETDXIBgJLs+l+ZL1dh4uw4whlMX3Apcpq5HSKic4+16RMtVC
ixPaViuONEvIOxM8YQOX330GAfGoOgGl1qpA+WAwin6KXPZPbVLND8uYek8VhOEPME/GsVtXr27T
NcdurpJwdkFnJiNdW186SP0ThmXh0M8ArQfb20/apLIwNGkx8Ktm+ybJzHfW/+3JAb92JSzVecr4
9NpNjjT/sJBDGNagUBMqKrKZYbJGkGsZMOiT5rAHNtOaV9fJoFM7wdb1xmbnx0OANwLriZ7t8i0a
hnfDHaoLcN+eVX5OoGgM9FyWGfyE2MXTyUoAfh/lAbFsGcWwJjkZ9Hieu+VNZVlghQp2YYwzaYQa
SKaIom/bvBBgNwznQCpRG5rIX7cNKRSMXfFTzgSibfAPnkdWxaE1mWA6HSe5QDwCxRi1DDyKjFRO
rxgvFts4hIeuczdVkffMleScuoIOJ2TJGAG9AlmfQePB6zJW5i6GDnOkQGMvUNy00D4R5aD5SUuM
BSLRxDuRurQxUWXsmilttplP3leSp1jaK/xvJDvtXNrwu2Bs/oigNEOhs5y+X07XEnvzL6Ka8Rmp
Zf3QUcvhCil6sEAuPOl2NosHhyARnKrpcI0T/xyUw7jzovYZIJj1ncvorXYh6qCcwCKd1xGLdYhA
lqYnctjI0n3VBjtcSEyAyDo0/wLKS9n82kw6t30y3NAJdXtnzsvvBmCSamBxOwlCpMkzh3u09A+F
EJLa2rJp5xiz8te57Rkc7Ju5PaCiJgUEpwY7oA0HcbvvSsZPC8m9gVl8FWPAVrKe7A1LPIcFbaxu
xILCLqbWIjoTspw/q/w9H0h4MEzd3Re42o6AI5rdtDTjBqw1OeNynHdlkycneNxwY+GSwxRNXVxL
tX1cirLYeQN1BggeGGmxGW39mfwpwtY+WXq9xkOLYywLpm3jgceQ7It3tVvYL/xK+5Ay1MRN4gWP
Fvb1e0RAv405OjdyCEhIlzLaLD5bAsbXJCZk/kc/5hoPCeew0Sn70I8NCcSFWu2y1XLvF/oORZXc
wOKGhSskEbGWX/w6BmuhgEg4SGGu3iH0B35iopNrkcmRIE/uGjY6suYyMP0y2HsaxPy6ut9XlfYQ
GrEItAh22Avy/ViLpmwU2GrUCcYuwWAMJF6A6oYWCsFP5kNRB5T67GGc3bm1++amcp9EElygSY+p
M38inW9+bRK3xjnLNKsO+GB1lyJycxgjKXLr4zE/GHPPFNGOTwymEFXkZLgbI9CL2HPQWLX5k9sz
Stk0S067XiVTgKSeCkhPqIfyosq3GLvJqZKROizCb55khA6QyNxgU9q4ClmB2Oe0842J6rAGJwXK
nHduiH8texqco+LV5XKnO51kOuonCznRwzgxrbgr2sndxWQInAsMRjcdB8RnuxpQIqf6QWTp/kYk
EwAwoihzJnKCPfUGNs3EaqZ3bHlPUd0c4UnyFLaBQw+QgDQCUN+nL6ya0nXeSO4mHrYeh/2GwSJK
GsrlW8dx2ALSHP8Z0uotKNobL2fSGxtEHvROku1ROxHthfAIscorTl2wJIGPMXBOFnZ+lv5hHVwf
loWsoJj74U/cJcm6880f/UIBxh5tb8slq98bSQxvBmakWdBnpslUnsEr/DVk8uSx9b2Xlt2EsFLK
k9H78QF7e3Yz4XhB0RJv4dFOR3vkSCRu8xX00hNL6WdsrGgLYoC1sbJfc5f9QOCOrI7B3gQKXmMf
3CF5Am9SZt92op6aeuAOllNyLSyg3tSzlChe/4SX8afIjPwDQwv+qSDYNkUXbGu4FgdyhQx88twN
EdCJTSvnB3zm/AR058dMI7WIe0z7VVZfAS2/pXxYr7ZgEMImFP4bM6F3FZPwQcgJ7rcxTm9Bx6UH
p9AGXqfevEPZaNwupFDSPUgzOKaR0T5J1uJfmqyRM9EeNmmRCGOp2L3D3M7llZJO3VtmsayMQyJZ
9Crpg2NVbHvQz/ul0v0V5qF9igcPi32EZiSVwnlIkyE+1xn57TbX6LagaNzPneQ85ygOYwhmZ5fL
AR5Tbz4Kj1Gd0A1H+zz8uo6mjYJbszG157zYAfvUrreyy+KxqyEPCMvhnOpbfL3zNqZYimCYh+3U
DweTNBysKvnv4GTudkC8ozDkwNvqZ8W4a9LqIcFdwqGxSG9vDBWQHCJU3svWKrDAqVM+8tYRK8kQ
Mafcqm8dPllHE3wfoQwKuXxhLpg4LYfFc8Fdo+dKbW3clFg6wkClb6YZ2YfRT+MHuwxgiUZZsMMx
HBKm+2C47C07SyGm4TDath65BFs5cj1Gq1CO92s/MsF8EB7mFD3Mw1duTNGNweexd+vOekB8Ze1q
RIfnussgrQejuE3gh98uE8x1GRsfGOxY2MzrZcIT5Lv1ctAjzfkwRhUzEYqQhrIDF7HT3GDfZpCG
+wbeKyjU3LX0mSEpyV7ELYa6AoBX1qtNyuqb0Og7ASmySs4zapd9Jiax6bKZX9vAELS6FEGF6NNw
KYAD0vWX4Zh73kMz4AQfIXHrRdS7hfv4qzK0v0PbEj3bjcMhZDBYi0Br3WpPZS+R7WP8ThFfYLoE
QQq/hO2IOTlPriu7fQ/EATNYDj/Vlljr6qwlBmVKiI2YiimUwYjDemoopwAcnm3wQm9VyR+QZ4Gx
E3MybUoXtEM+SWYDc+2w01pHapJPDAQ6TC90mOTJGh8Qp5OtO4I/h8NXPhe9/irUom/mwQXsmtst
iB8OOpRrAg7WyhXnGc53jDiZPRcjJMcoQCCT5amJh8i3HzAysxQtFzQZg1gek8aorhYPFqH1JAZu
2nzE37fqTQ23akMxTzvMleBULYfNVFLuZyshOyZNNk5s0pMjKNuLNhtJRhL5MR5sdcFYW9/2RJbj
ZlLOsw2+FzZMZLN0G030dkSMTA7lWd3br3EBYt73oYEvmOg2drOUaLY4qnGaJg+coshtJWU6mUwB
T80RjY2Pagq0zp3b5XZIqEV0SmLlPDGhWMd3rIDfZ27+O4j+P3olINWjXHNmSnWXg9E8aICS+Fwx
vt97cowPvQzmryJuf8hbSN7n0kTcl9Tzt+cn6t2JouomWqVD7kydumUTOJ5U4vcvvc6xL9W2eZOw
redRJUjSKkbvHpIjsBfHF29KkHIwEzuPglsxEeq1Jjvbd4zkgQAV8Sdr89plO+KlYd4m4tPu1HIE
qfAM/uOFZxB1HG/+jZULN3RajH8YIUeSQzngoOoPLfqScnlJRX5RrbpGpu5DwVu1UfAOIoQjt9C4
f5yJmoKH17uQxEDTwxvxUFp9QDOSw67x03fDG25mFBYgdep7lxtyLwSUjbYb4bw3UrDWNtiGJcnP
4E/L1RIV01UZLN//bO95a6pDBvrs7Cf58OB0gpu/cZ4kv/2WdLzyhH8OFMIQmS9T3vUfdG9k1+VO
9GAE0cqDxoAq4j9J0L/Prui3Q+0VW8uRzZXnvWK+s0Cf7GoWcokVy3CwivyMf47MoyGIHmP8clDR
RnEVpatuPJNjJ4DhudMia49+an0R/vDtLg24bvwBN0tatcck9R/ycez+TpOzizO72eikdkkvLvP7
inHSnayjPkQULMGEzFyurM2OUmZqDzRYXkXqSGLCmTB5oKhqYFtRvfEjcJC+Z5svZm5m34wfwHIb
nSEpLHrn0piT9wR91T+D6/3DaG3CjFGZYezoL18009ZCKLPWcBFhOdTgPd4qh35syzBxvjCtm5Eg
W8NvV7AW2E5ZNgAP4AKaJRdwY3dJqFG57HpBBEjl1i1SHTDGsPmZAS6Bc4eex9nYBavmDd4tl4q1
FKyKGvvi2hmiudw3XxtYYQ1rGMenHtETUj7NwkDEEPa3jIpHsI+I4LHFWows1ELxNSzt1u2G4pQS
rMwgPjXyYmdRpLEJqLrlkywQILJ2F3Wr1ad4G3o280iQRBCacTGulLOPCjzDzSKjYVuRyrvx83o+
ExfN0JpgLzb7JB8TJt3djmTqDmRopKl/NLUF2Q6rRolEw3RugHaat1MEKnBTMhpE9w7u1NiimdP7
CLHNfvZYo218xOofdZU4B4ENBD5xS7jZgJ/Z9XJ5BDMKWYGljkd3Gjt8e4EBe16CJ9yQNNnejr1M
HkyLceu5FxBYhxpGFCGLM6dJY9xFwFlufPq/jZExSHdIPLNZEp/MSCF29OcMwMLQ3/cJuVGx5bl7
euArqbKsjgtIvAKG4IGNDhTTJccjapbZTjrqtXZYY8iOmzC1a/vU5E6PNiCaN16f3Pf9Uv/6Huul
oqjcv4Ga8Z4jtztgvVkYqSOHWRxFwm/V9Gh/6/EOyxI5KRHbArJgHrxp6iDrI9KZWllvGW+e3Irx
q4Y0QTpo6ILA41Njxw8E+J4is6AB6QhNl21xlxfxERJHQpOfshWvF/SsbRpX+0jI8iID2Cq1L3a8
CkxbXPqox8JfWVqsUfdxP0smw8rYklprw+AmJITNcn+pfa/9Aw8eg3dMbVLIwtxNefvURTD4QN6B
xGcVke0hT4yv8LrscAAcfGjxCKAfktr/g+SIF6Ngh3HKaQwgAKfl+N0Nwt3js6AiaViaKuLdGLMM
49ae62bd8RYLxTElr2HUEYmVbcdH6s0npVr5lCNNBSY0a5BwQGLedZ16297nT2yS1jzHXDMX2Arq
0xOZOrTzkIKFU/LkTqT3JZqN7Qb/KNzizMtexqn7KXE9tRtvyaKNqLsK7mTNqAIYq32cCyik8DJY
ceZ54dXbBC2vvU3YedxnWZz8ReLARVcMcfDIEIEjNLa7UMg+v8mQLGytFejbW4pWMdMtfOEkM/7m
ynMeFhIRfnomlrtIWDwOEEMPeLjR9gn3rZ9q1tbwPkEWdsVd5xQ1AeSueGZJdlJORmJdP8HbRCAB
3IogNB/PRdaeWxMqcV8Kd7MqZ+/LIYL6JCtoeFBmaO+BRBBEgLXMJmPsGNeqfnDbGOQIiRonL/aN
bzE5pHyIJb7zF24BPikSwxxsB96pGEbU19z7fC1Tn7PfaYLvSisQ9B4r8E3d2ppcsRrdQZcQalJH
LjvGxnkpzF6eswgoEkya8t6yixkfhxT1ZlxG56nMK1xoceWKb/hcMEb1pB6Aa3WAxBUMpb503VNJ
Z3+p2X0dwAnMByXVISOK6tbD+XJPmAJ9QRJUDMUyiMJ0h9mcXVBp5Xsv5jQBb8xclmS2PVZBdgap
Z9ZXDTPj2Mt//EKq2tM8RIfZoTJT9ipKXTdCmUGWtSNh6uZGOtwhLYnuA+L7jn0WyUc2MMQ2J6Z3
zcZ5CFs8TZjQbW9nWll7E8dJdSQYV98EPtkjI2itkCbDOOR9XNPk9fFE/Yw/YCC56B0rHFDxFtDh
qZpYEG/7qLEuNhlwTz7Ohh/q847kQUDR3lBGv3GKLI65l/TOBLll71HQdWRnxCQ+IlPjg2Uwmujg
DemURdBL6dzmakofLcuPk21joGkr07w70sknbG5m1txQG8z5P8g7k+3GkSzbfpHlgqEzYMoWpEiK
6l2aYEkuCX1r6L++NiPrvZU1qMEbvxzExMMz3CnCcO2ec/YBrBhdiUYcDBPrvT3eSjWjlCpRqghZ
p+g4fFDenLNMagoTqjWV5hLEFjtSz701ekWHWUN+Wg8DoYqG2PLFRk6IV6QWrWs31vLUGobPHnXE
XODUNaWWqNvWvbCTLIjMUnw5uOVezOi7ct0JqkbkbHAaQeAFxRACimpDczOjbD2U5thdBCSCI89G
rIA6Q22s2AMec2FH58kLO2pIrPbBo2/2UicOqQqWWssqmejlnnvSUQP2xTtypTbcjOhKX9cArKka
j5XX8Ytsu9ZpsyDmpaQcr05CH7eNC2o9FekU2E0zkX1hPf/lmHUSANgyvgam8XDLNv0my2JeJvAy
8Zwv9jutVss2YT/BtIOSvwpHNUNKrcCcOezvcPEP3T3OKLUC3tBCSpX2Kkyaesub8kVLm47XApCT
zjlrsCfY+8Z2Yk6ssn+mk0UHsSU19xVuEVNnGucunfR54DkiHhX2cqtacpXCduMz43b8ZCYJcJkU
yv9Whkb4iA46btmaUbCAgxc1sewfRtuyLia1PN1K6Cy/xGySoRHOyL/pFM0feJw32OEIIsWZ3YLZ
ahS/YtbZj1cn/X2B+/CzrXzqBPnfjuSotW0mbgM+LKINtt3+wgoOX1samwDYLKO6Lu1ydpealdAC
+lJmMH0i/vmORD6AGtHRPurICHomLbFWhug6wI3fufENu0Xv3pQ91Wb22v5jmGKN+xj1jYs9csHV
JYjtqiHByMk7c6sJCfAyyqnTYyTZiDDTnMucaAC8W+sLUMT0Br92xkqR0aYY+UkwEZ7BikQU4yCL
5qNl+fAH6YWHrcMS5iWu+9IP8QNtz4KxUdKuVvXLxk3zl6QO0z9uG/cPpFOyfVEjmUTZzZldLEz1
KbMX7bf7KoLNbwriKXlbN19xYsq9qEb6P82e4QKQBwaGagTqX/BSKdp0HydS7Mcav3E2wkPKpBVu
0Q1YuxW2E6TVWJw5WObnwnExeRcT9hzUoHWsYDDxI3XXCVe2wElihGvfCXd6wdXSYrO8i2r/BmiY
b6AN/l+iKTUYvMx2J5HGV9Bqht1YxNkhBKZGmLJt2aJSBrAb5lI1a8QNNwnyunA+knnqTqmD83jM
HOM9x3WyMbWN2cMBrLKLiavSnhZ112HQ5rlVTQtG14qOWB/NlCEHv8Hidi5JTkQEqGJwsxV8qnLT
WTn3e+5jv7BYlqcwB+7gZpQeoiexJ7BgyDheF/3IpP2pZqDaoRlMrRcAduHPYjjJ1ekRp5GxgfuX
Jp5CQagYry8rfMdU+tBzf4PxkrNCXEE3g32autBxb3DCMwpatYYKHLHRgB3zi4nO2chcOvt6zn5c
od8o6WK8cFGMyrXoYf/1y6z2mnTlVjIAXljj2XdQwVEZnHwnkuyTgo+/LMPjH6D7zEg13+JDrtg4
cVZ7A1uXtD3JHrCuNbUzGF5vOZNgxtSauHNtr4XnTcY6rjNoVz4DfN205cdUetMuBDnz2phZ9Noj
qO8Nexi+ElDYCE3YxkCRpqNCpGnYHVZQ6SfnJqPNBBVR1T8UoCpcBQZxqTlO6PZzEm9dD5J43pKO
UNTtdgZIV+oN1RhcXeFMkVGP3W1SIt6s5GyzdrvZz/uxg3dWFMPBMm71Uq0fk80va7qoWY9QIWdm
VKgaU7JtceDTe7LIJagNh4KYuekvpdPZgR93zn2LpHJ0SwbcjQHEMcdpG2YPozvvWoM5pbOWIaiw
OtNGMZR3M8P3liJNY0U8JX6uwtwKeFHiK3Bo/wJkqJvvVgrr06wqru4xtXAoaWQwWYyNWbZqh8T9
5PWmtjnozaNImgliIDIhLZKSrJF+bZUHwxgp5YNKravhkIEvyfG8iXqxHmU3w97SIv2IIZx+dBZZ
krKm1y5zzOpOi4HpzozaB+ISw5VAYELjJWQ8SRbL1t45awv9BprKQwqjH44eQjYrbxUI8qfFCunU
Sb1K0/sKdG+nacAhx9KSTKd3kxwUHwt56bIuzxHcN7hbfN2j2KqfpTcveAszdW5r7MSrtGZQHpLu
q+y6x8kezLNnkevz2RNAfuQ70a+mPHVwh0TIFfCiUfFYQhm1c26yNMm2rd+4f3wO+MDk+qtoBwIs
yq5r0fchJYTwvceYYKuJ+lYD3NtPPYYzgMI0bQSt5jDaOlXsR0GWguExDGoVkt6kuaalf2M+uKbJ
snjwac0gOpHOz17jKO7ZvbVpVFw8jGZrw3XJyr0mI7rBguJsraql70WZ9n5y8pl7tuNtsgRj2cSV
a8M1ET7gggJXORZ3AnYCDrmwbaE44bJsbIKmr2MiYDwjxtg0KI8NBGMeXnw6i5bEEnHv3ldcNTZL
28r7WoYekARzfp0zMvsZDV3c5fnrV3naXaJuwoPUhaRZM8SlUZfhi0tEZkOR712bDS9go/kKTOG7
PZUXD67nNvPEXzUgNdgGyxs8mKn3APX6zRoTgMH0U9K73BNtdQ85ui1yAnKX7q12H2Oa2w62IG/G
25ryRV+dY4dolK2dbt301a2lZSYlbJGo15DR3aZuHnva5l9xDlJTNFW3BrI8p0Oy7ayDKf0nC9rX
GnxItKWr/Hka23o7dJqvhnS9VW/zhgL1gOBH1jfA8jBstOUvt66wW9OwHIzPJeufU5LvBzfs4p/Z
tPxtZDY/EewsrOTMJDgGTeAVWJdvrIiUnsxsHPYmVbK7ip9Gyj4VJpO3wCJU9GrhtRJ+wOeRbLJc
SJQvLk3VunEQHxI7+vQWT277pasDxjvg/4PzbrDi3LGBvkU4MEqTZbvvrdD/i7gH2XjqvewCgkDa
zNydzE80HXL9Wxz7KMkWbBJ8vlSj6h6dPcY6jy6rEdoC8szouPatQNHCcfibgQHHch7pEX4wm3gX
NO4cyzWvrO57Vsh6Tu4AX2VPk+D/5If7SIDBI8MDBMNI85oQEb0APX0VB6/29UkuEJFbf8JXZyws
bUFYDls8lfuKhOMeGTO9J4aWUPVLHG3tcWJ99ZzdjGFgCj9RemeIeq1R8cjN5A3CtgpX3uy2AeAn
nj3fa9x13yfuuxM6Z441HZQjqFdsr5oGVTPumweDkNKqrtLlzdb5bBK9jZBNRETJ1M7MFt/YzCkU
/e0C9vlYS8+BeVKkTKu2tPDlqbwNz27vEyCKiuZX1ma8n8asp6cvL55Qf0hZJyoXv0XCLOqjAyz7
Bjl7ZnfHXL53iENeQWDq5sxT1TWHAlDjvUHUhqtv6kqKjqZu2/hGfNKliVWTPdTS4xOLPecAjkJu
Adwav2TNihfsTMaJdqi9wQLgJye4uYKbM5pMzPAzQEfQ/9HjlNmEHb1mq8RrKL30Qei++30S/fR6
GGD/OVeRW1xVbnYTr6/cQKWVicgdO6eGWrtvOn2og1x09Eems6kDv1SKDVHEHsoWdDE4yvhtwZTg
/B3YnYxuvCOisqzbkN4KqIKZg8itqF9VhjUGtdvKzRQ3uB562BFXM3KSCwq+fBlCO9w5ktm5wZnx
6YRT/ALdDGW7zlOIHh1/hYEGu7Ws+KycCgCDmYuvJp0+u0UD7ibBySw4zXiaPQ0oTvXnyOuaYDac
cbPEPQBvwyGXZxr6Tz2oCpzHYPyWMfEtWEbGzmfrlx/ioSWclPrOdE+HVfs3LanBjpwmehG5XPoj
Y0HC96Lx+TrlcudElfEd9SNgCCgnIXsS4cw4MBTUwiWqgTR7lGYV5LWSmsbIJNwipdHblMEyLNFq
AqkWCjIIFqxAbq9GBTrDSKKtndgzTIDwH0TIMyam9lXPSxKgS8uAAbDs2dhg3B8YlasV3d72DtB5
96vpu/hihKwYqSv3MhrAWYCaAB+ErU/foFaXqG6Gjw4ET3keOd5JtoghfSwckT/EUC6oq475Qc3z
DJRz6h+acpa7xq+Hd4MVF6+K9nfsu19XpDdhcSlP/QTshC+Nw3Y4esMko080V2fXBmTxC7w3pHJ/
kREPYRzuZR2yGmJdgP/fSZ99wzSvMKhDuLd2jJsrKzRzVjPe6pc5fW69afVCr0on6ZxiIB5ezUg7
h9LW6WsGWzZidZrSLUWWYN2S3aHM1lYHyx5c1C7upUgj87KOscDvXXuwvlRc8XPwgZNanUnieZHy
aLDwAJ7Szsk15aV+HGdu/WFkVObGzdH4E2IWwVTL9wkL/ZkKP869pqMHC7h6UMKpWaNPCoqBEu9g
4r0OAffKaM+NlYrXsZ+K97QQzX4UUH94Eye7zhFFIMYYtRGZ+TeyanWawp4YZzaR/rfzaWN71L9z
FSJkVgIytVYaaXDd9oKZY2n9I4GhZDXw02aPgIt45Wlr6hDlF+xlofvQDTQcaVQwdpBw+eFj+gc9
1WjsVk3PQW2myB2mAaeJG28ThFBsfsDq4cuQcnoiRxrukiSh8hudOBgsOaHs2MoAjGQkZycd7a0e
ewOWcEcZC5oau/+Y9txVbjuAPHWn6m3J/fJQhRg3KowcweSQYyknkT4VTbq8jiNry7VYWHGWZMJ2
VJlzuLpEHMyymE5uEkZXi6KvC2WZRWBUvb+OeptqlKlRasVCZtq4IreRDEreCRmG2bd8Trtn4uFp
oAejvHMXL3ukytG57/muQ8RRNvl88PO839KN6k2gzUgcG7q0UwaTZKy+ndn39oCtsbyngoOI+G3l
rQqy2dmKUlDo4QAYrhaNLPeoJsnDMif1HxaSGMMJILMsLoM8m2GHzmgUPMej/R2S6X/hISy3kxys
J9XX6gfA9fDEJkcd41hMXGA9p6PgDJPgqiLPsqlkRZ+0D8vMErZ3iEXa3pvJzXuY2HiiNHwWPjT/
3qHYuko0e0jxVPsL4ni0VdNQ39SshZ2+0cxBXS4elUti4J5ezq+id/7BLw0DF+Bshhi8xAYXzaJ5
HVrdfvgevGmcLNkGcra4m6fa3Sm6sXcM+Qm5PZQA8CBdETiFwyVkVIL4vdFORNLa5lkkwtl7uUGs
u5bJsJ9dRzzix65O3IaibUFNQ8Cw3qxpHbbPXOCLk27a4okAV7vGGSPWg+HhlWsscydVU7yYXCuO
La3PO9H3EGBq7CWPUzjSZREJEhXt5F+wycTsoHJ5IlOhiPrZCV0uyMYrlenl0JZWfbLn3Dr3UHuP
BFPApi6zexZLUpznPKu/Le11O4Lg6ZP2dF0QaeiaHZ1zNyHEKR+hUUGxSXeg6mmHBp4zs9NvePzc
0U1fBUGfQ9c1qWQlYJWXAplnjYN+eE15+bGn6sgrUq8D58CjZdbrEExc7AMLBRGyZTnOhXk+DJU9
X3sXbwxAl3w35S4tzvGgm7WHy+RB+ogqKS6TreP4Jmux77AIP7XGU+hByA2KlsunKMn/mqjlIkeu
yU1sNClI2erfRLz/r13k2BMB+/3vLvKg//pJ/ics8Z/f8X9gie6/OBs9G9sQZENc3//BSrTot/63
Ffz/YhKtf93M5oZnePL2LHkAMP/bP276/zLwlXs+GTXIg/zO/xcDOfeTG57wPw3k4MYs15UWGp60
bFBR/Pp/sDRF05ULL7bl1HhY2GwqHC28WD2GxTKVa9MeBLpgjKBpspTjpiMozupY3p9HKlDupNvS
kjSW5oaAQhoUQo2nesjUYRl9qtnsKPVPWOGcv3z9zHVa9NG1bNrmQEDduzgyLO/HvqamIcoqfSEH
HzPgMHHwEu4YbEIevjfVF3ptpU6DlyNMd6FO5V8P+kAdeziSvQEFYTEMCzgIW6yXwWxUgIezBPPW
Ml87BhZzfLR5ukVIUUc8KyEpkQKSU8dCaXKb5LH2PW5vuu+s57BGmzIcGncpZMStXkV06i6+6zMt
ji6thZPNnrJUGzcTl1T0igsKC1GZ8tFF2A57ZGT2Yl2CbBEOBy8C5u0ZDY3DHHfV1upk8owY/ndC
uocxiIlc9Bk+MawC30ZHNFM4HtFa18vAU43m1uGM27K0wD5Se/x+FzMMLtjqp9HV8OIXbrHvDUFT
jkuov+xc9WyQtkZDwD+U0Fu/bVuk8zC7wSDrxgspMYlYICuxkFrjjvGWTksPB9L3b/6YtLgUydA9
eE3HZRBuRbrBSlbsQrZwd6Comw1GFndf+3P1XMEEQHFRxZ+OveIOJz5OsN4k92T31tFc0vSdoU1R
wUAp4V7GtnjEnF3sJ0lPG57CetdkZn4lIsw5vDSsa4UJEi22zPe5YpEKtTIMAZBQYy8JJklkqbS7
z/EFYoFw7T8+6Pj1YmMII8KYRcOmnfK8Oxgu+bBDbvBuwQYNGslomaXWMjHMcOUTYv1Mqwlh0WBa
4h2fm2G2QQrwbl7/W/eLand113f3KTWQL/kcYfm2DOEyq6TDxZkzetygim2IryNjYL6aacRMZvdu
1Jr1Smu62JkngAZxj1tOz/l0dAuqTFIrRcVAzgs3Ed0mO6pKwr0uUhbIviDx2SEeb6BUGNuKzufX
0LKyT8Ec5kB8kEiXyy0JQeeaeJF8zx6TvAz3kTt6D95oyRe/Y1ex5qsbrqNZGgiY1th/1MhQm1uX
6aMXpWo7cYO9ZhBXMKxwR+6EgvoEmG1KTbpqRhprXiBchdfGkO1ACLi2znRn3bz85vyZuDAb6i7q
/8RZG+34rySnSdGEXeZj8m74Bdnt3u6Tb4quwgVNxIr3nrMYJPr42bKLSfCIT5G4p4jSOVsDwQbe
8NWrLVyKvP2+l5siDNnk0p+KebCcWQQgx9aGn1xxf7B7xnn36lvqI1uWp86r7O0IEWvj4zY6cpmm
GA079SqlTXFPVcWP78l+u0RNuDaqxLkyqmRf7BjGS0Jx8SsRF1wESD7Ob+yX7XtGa8Y/5cY4DDnr
znnDZp/txX3dTB/FEBtfoZF/VUD+yMZmx9QC2eCRwDxYIhuPaBLFp+6m8CEOMfezAo4GPLepInJp
u5cGfNQnie3oatqp8aUnGPEFHp8Hi6Ppg1Amj9o0qXLXY+iiG8tAASVzixg89bCSOrzxruMthxFY
41vItPBek287SMM/8HXkkpCcl6bRW6cIoy938l/rdJppOejP9KTfDXzgD4Tq/C0IjXHDDic9JW2p
IVfl4oWmbPXAsrZ8qXJsftvIU8nJjjJvY1JMs4NwRVh8mOyDTfbkLs9LzB8g/RkM63rDZSHEctUU
bwmGHYSFBB4H+2I2EZLtcV+ZH4T7Yk6zruCBUYVadUPuPXRtSvBO14beCxcSYz2rZYfFrkHrctKn
KfZG3D6SZa+J4HsijEfPeN1Q6YYH2r5YYFJP3oSJs8v18OGlWv7U3DJXGgDsflS2PHmeuIFMTWu6
jyKSkYa7FHeSLq0735UtopvNIiSvlFjNVvshyrh51bK01kkdF3vQsvkdLcLYAx33gdOyO2Q5Cj+b
Sa1wbJSJ+EoAE3yNBqFNtWh3Z2m/OxBrkbi6ExNjYgRybFNqf1rJjhq+zC6mvZMY4bc35ssuGgso
8vlCwM/t1GWQ3njG+l0x2emFeKGmClR48lWFcbGhvV4efGyd+6YclGRR3AGuJTjNgtehcbecKmxR
fYijHy+Ufy4WCuNXlZz5y/LS3S9+7N2PvOcCvm7TF7fwhWFwgCdQW+WmN+zsAduuFfAORKQoM4Rn
0iYtMd7cbs6jGOKnovUPdafmh9g2Q5CDWfkb8u5gVM3qgzNOcs8FYHwxHMnXpYFS/jULTdM4tUs0
olFFzWbU4ZSqsuVIJ8l0aaOWj6q0aReNiWn+xgvuBYcV7qNB/nXT9GH97DRGVGJsK+cjJ8VSr4yu
rXa+JCOBihgf8BIk92z62vuWHoKGZawOoUoyE/jjIHcGvtagJC0LcAm27K7mFnht21vZLCSGD06A
uaOPz+CnbOfjn2EqOOlq22ZpPnj3xP+TE1fRhn2XbDcUkcV3dSdvZa6AGUlw9z9NESkCATF+csyG
x1aEzY+gUe1u7CpC35nv79KCPkcj7/szhePxI+WdtDnjDUqeqQCet/Go27Mqqigo0n5eHiESpOAN
+INe+MFzh+gmbAOt38ab0uSenrDXewixV2M9zzPv2xNleGniGN9j2ra41dN5I12p3mxHx/e6gSlA
Pqc8uR7XBr6oHnCJMBnusimxkZrjNmBdKcHAiBPT13A2q675cGfPerM7dzoBEfACNTvdk8acGzgV
8jk9wvmhq5I4QOy6tYC7jbPCs/uUJQ7ViZQW2WmXb7CGahDFnnWufTG8VFYH5xBx9ZdHXz9Os7Ps
PSywpzESektCf8uH3J7ElFZ/NTVIlzStzSdUX84rOZIkEG6Ilay6tk7eUHim93FeOw+s0HcoXnUw
KHI7vRiyF4RDdzeWvToZqPTb1M8fFtrSTEZfd9UMuY15vHytCxFyDy6ZtNKuqh/DqHeCbNT2ndb0
eMHIFQccYv1fkL7mAWpO/9x0dGMJzzDvvchzV0w38Vs2eDgOF4GXq/LST6yjJHyMITxOjAFQpcl/
DSgC9IlSUTj0LvF5wtJ0UbUTafmcuWye+283RMLtcKRtYb29SMkfxczBx+HHbTfkzRvsgx5tV2Do
VFBG5YdFQOUNQYwqMGCwZBxlsmDW7P+WUbFhx9K9sLqJfl16fq9L4sr12NEQEXra/iyLjtYWa7jP
p5iB1ya2nPUF66vWu/Zd5h4GJ764UDNAVtUevl4K/xIPQ2VHsywTn9fse+lMjySzlu3AbXyl4a8H
o8xO8XDbiGsPb0cXo4jyBjt1/lixfBrG/K7TsbURVS9ec3ZzMREdXpNucsyxRm78CQOkok3yIYp8
PlxZ2wzIZv7MfmiL7xTXjUxCvdWY8z94Rqp7reP6AgFi2EgjzR56M8bfpK1FEeZHWLDp7NzVEUqF
mHN5Zwgr34cGURTT6Mfr1E3egVpOtVsM4E+ST5piL8xuXtgHSrTha1IX6tAII4PxUEdrtpQdabRB
fyZDOR549ZgfebGovVtYVHSGzPT0U8JvxgZ3qlmUPTOqzqBUo0Ak7NwGL07OyjCt57SvSXUtHF1r
mhzx2DO/AFzofkb287T/9b71xEZ9Avti4w8qt7cIStDglrklHcv4WLJjpGQGI0PxjjP6jNrDeTiv
UnUPz2+5c/IWJPjciCNq5RLYpb69bgzj2JlpeRzwO8DTIJp05/eYXposCt8xduJqrTz23lOhKDzE
2UFyfcAPxB7/xzaE/jUY+dc2+YOXyRXRF9RA++Rnjdg1lH1uU6VZCqk4IVeCUr5DwYNININPcSMW
PbGYIxY9kdjP1CgdQ7OW+8pXfgo1yaCBlSZga12n0MK7PO6CSXkppgW7yFfg1XHwuXaTrDMl6j9R
PxC2qStsQIPw4reSCl7eDou/c2UcBdRfxtTGzSaFJdWsv7NRGEcLSx/fiCbDXu7SnQOlibc4sGl0
3amQmVpDLy2vVWfro5xwG3TCJcoIOugDNdZ99wZQGY3IyK3YGVwLo678Qyv1/IY762+K+zKwFyd9
vLGPLvjBs1cqVZ+oTKemMGwNXvJ+UztcD+Gd4AU0B/EHFBY+flkNP0rp7tXS0N30TGv77C4QVSmy
Y0IFNr2yQodVtG2M+5bbxaejCceCNr+pOCR7Pi1iXBerCbHO4hm7YtLsfyae2W+BtQJRGsrZFpiO
RM/IKK6a1fheaNc9R/6SYO1cmB7mZiRm5XTYHeN44nNpkoFsnWMyUnAqUp0wpBZ9fF5mbisT9PkN
yf5LCJBin1glDEpOLNnWDXZ0r+ls4zuly+haxDYc9Ll1qeWIiSKHQ94fh0xSPSf5E3KimzQrTWle
YN8pvLUqpvzqTFEK3kD3JGRuapEikbBjkhue28SZIHnS/LbuNVNLIfhNK0KM9SfUbZS1FguQNdJI
ucpq0kd2URl3iCTthxeB7JqqdtpMZecfsJkS/6ZwsmOlOhf3wgrVQz2N4IswarhPeSoxyoLZbwIg
q84j3ii6/rRjDncuj9IfK8EMRKZzea4mSp/Ixw7dmkQlEz1Osr3dQdEAbRlfM2MhZhxa01Y57ryP
h/6WtHK7+pdeaRF4PYcJ7arNd7lY9kveslHGGhi5XKkJfW461aSPrKRw7gnJCxSv2gM6MFTM1jHu
Ks52YIsx391sig260yjHLQ0fgKBbZcahaeJtPDjIIR4oHoy6vCagkbmxiVMRSaMoWlaJnuKitiTm
8HjriDClWw3AgVP1YauwusPspM9ybBe8QIM5BTy+487obPU9dzx/a7cfy6AYuoPmaErd/r73uAIu
roo5zyijdHtRARSy5S5ViwRu5FXPKqq7vQQL/gd3AmVl9HnXH4VwzJ/FWmQwgTyb2JOEarvYQ8vY
7Cj1Z/KYz7B7jWLjY2SKTfO5GF0VGM1iP2tAPscOCYSiuaJmGZOUMlhGuHA1TcBoaEa6B58A89Tp
2Jwo3HDmbZaJ55sfkc5d+ve4N+5BC+dr7ZdPfj5Q+xX7DB25RgsJVdwfGJdLxEi6m2+9hZjpkdQ5
4XCn46gnKMnQaJafUw1VDLf4TURzxLYzQzbbo+GesrJVxyo047UB+uUIHYvYL7U8hJ8a+U7ChOQ1
C60iQBpOIKJl7rtZFOuWp+fU2U77zcDtnmOsAru8jme63HgTvJVLx0ItmkbCWM9KZk8ZFo3tnBQp
ixW0bTlqwbrGnV/JruMpISNxGjvX+rV4xALHEwYz2KSROGI1vi5en//G5tS9yFQNz8mkxJV3fnNJ
aLZF5nQNKDS92Olioc/EIcv00ZAurskTT1F56QxJMrvOreY1Lwl4lAuaJa53q6WFkh/N/WK09jlG
tnwzTNItaVSmpxII+Fvf4tKIUMV/cSEX52yo0ivGaqdaO5YibDaa0SPeM+vqTbFNbLQIY1KwvNUv
VUfp84xT4sh5Gp7qPAPmiqKtaeAzPM5N3LLbwp58EPjzNTVC/aetWxaY5nXib/53ANzzFGXkkw2u
AhbE57VDrVgwNOKH0qHHpGlyhmPvr0iJpe4K6cVBHRIg5pQTawF3Yytd6J79TcLF2I0xC9QWTx4P
8wFutNhaXpGs/Urmj3xsz/GcIW73VEwzuBF8mJV3yitbrhBg8Ge2rn2/UOuxnyP/G0eCzxJn6dp1
oqbkGJOQ+cQ0qJ6jBF/QqqaJ2yAjLhNeBWHxt6LXcpepnAsSVvd7DUCMV4YkMB0l5rNBJd2qMXX3
WBUzFirchCfwefguMJJa9w53lT8Vm7aXQg3pBWugRTMKq5+VYrkQFJUpTmxvh6fFE+qK0GAdC4Wp
GPKFsee76Txw+Yk/UznQQmNh9ct0Me007ppL4trl+5CG+RE1dvhxOi/eGJjr1jFUO7+yWB7mC/nh
SbTQd+18eWGKqW7w8FoiYHFtxS/MkGrG+p13lrHJaZxXa9FyNVo1fNg4+tc13z4Aa0JPh2mgdJHy
ke7U23b7MAEg28ZhNj6WIC7YJkP1yR2LHNyg4P8XFhaZvvfL+7JP4nXJHJgxsazmIu1W1I4mZDSI
JlRWfEycrjwWdL6tqtpYdmmUdte5blk7TfrJquzX2rfwJWavBdUAJ6xqw2aOzXg3mHP+CWvV383+
d1mrX9mByHZS7b9XYSeOqKW0fk9sOiEypcc5vnlU8fFt+3H0z1WHoNpaFpy/16gUXHVHIU/VaPhg
vG3549/CTh6j0Mnva//Yl2V2EJiGnrUxGpzMVnZkNNZ7bVTGmktcfpFYFfe26qq1EoL/vBY3cNRC
wzI+un5eowqSmfEFRm4VyfaxXhw+ily2r6S1+ZfI829bIp4X5HTJvz34LyFVI4BWdAe3v+4eeby9
ndH71bEvVMlyOOKDU7p5MfUtAS2UH9A7Wvj0MbMFYvtcHYdlroKOA5LFc948YMLDKsTtCu8aGnqC
Deq4FAXXdYD13Pim/hDNo38EeNzveHkbd7FhEC6soTxUY65hKJjR/bJU870PXgyCeIrxmkjaqrXq
/M5LidoaMpEvFJdkRyMx3ReuJ/qrNUh2mDZWL48URiMSkm/1hylcawXH7VqQHt4Yi+vuFWiuu76u
4D1y+QPOHAvWX0UzPgnBQezWhX0kdhoTAmM/vTUt1mVkuToFBMQv2Fws2YktgP1UQmPZsBuBAk+b
GTi7xR03rAZBsMMpf2QNguYw3LJYi27e2xz2Yk0Dxq4ErYbvEKwk9GLi2mnLptBy2Vm0A5v0xRB4
8hSBUMYenleK/lgkTclMHH/6TtKh+gZ0FP7ph7qYsY3d0sPmDWssWszUKxeu1iMiRXcEXVC8YrfG
ylR5kfI2CyaPZDNyiJ1QsRFjPQeGsqaZ9BdDS/HcQI351DfYMjc8ckPzwLubua7dDTcsM8mW8EB4
zXwcdOS/Az4Fm3MDOQtbdPfjDe5s3DDP7Q34nN3Qz1AX4/fEBQftz/UMD+IGiTZvuGguYSsNumbd
31DS1gzpwiyG/ZSBmXalweAYHUUdlVvu1hK8LFDqRSiXyxGgakyd3CHaf/jVWQhPfrSBWi/QrZNs
eJty78Dp6F+qGwCbtUh5FjcoNkZLWhkkoGxmydjaclEhFOETRO/aXJ3rG1xbAR8Cxt81Pzq6sbf7
/2LvzHYjx9Lt/CqNvjYL5N6cNuA24AjGpJg0plK6ITSkOM8zn94f1eWuU2X7wH1tAwcHqM5MKTMU
wb3/9a/1rV4zHyXc1Y9Zk9OhXiDdk1OQJR3QYoOVikIb7rPb8SBrFrx3+E36hrEQP7YL/tusO/dX
Oy5McPebDw5d2f7QWLE/ollmuPsXkrhaoOKNgUK0dlNSmJ0w80eYI/bd0PrWR/DNJGd84rMYupDK
i7B3tmqGGwfcrVC3VgXUnOtafSO/Sec9hJeTu+DPuwWEjkTaUVU/m2Tov0npWUClmEwrCiYaF2wi
vmKw6vRUv0lLyIPGLetHuCDYgwpKaJvTcyuypjpO+LXv4BfmX2iOpmfppXtL/AwJpBMivdPprFqx
hnpTC/3dFGUP2rNki2fBhy9RiriRl+0bpi1G3ZorNkHY4hKzhkEjyvrH+Zs1PybhEckJJZ6+G4h1
2fjp2nDpK2dB1Ne1O13CmZ+N7ybTs+UiL4QVTuGcO1Q4gpvFYEht6dD15yiklaF27gNX/8Q6DhG/
/6bj2wCn3juszvtoAJ6fApX34DqnUF8W5rO0uXEi+CjPkFV9JUjdbWQ8mFvNhZxdz5VLkQSw/qHM
R0iJ3wx/BHZ8u1oE2h+kWH3uuXQ9Ggv4n0kQB2Wx1AFMRPabFRAbTD3UOFRXM1y6AxQ2EyhDS6FA
2ZHnHvG5Zd99Awhi88VmjFk4Eckn9dIUE1hUFKQDfV8EfuvH2KbWqhCS+8v43WtAkEYdUdzyXUsE
5GVk+nnUQ8t4KF1hnw28F+eWu3IGd14zjbUdm/ili6VwQXA6nzq6Qy9TEkyPQzCnMGzclluyW1u7
zGjgPlb8oz5JBattJIUxr/n/6rOM7AGtvs1/4KStENl755ZBwf60YAZxFrGt46NUcC02LXwQtHpp
5yRJyn0IqsJFb6eboltaKrQscvK1nJfyCoaD9mzEUXzKxsY+cymaqUEo4DKLCX2N1mZMlZHlVSHT
bbA0ZAAzGKAZCjsFDRmyQo3p0ugbZg+6LfK9SeXAxano3Cj7ZtRuKobEl+G7lIN6I7gJmRjTdfHd
2hGo4YNkW+2ubGgkBYhHGj7MrLUI20bKdC5JCBaptUHUbJG/l2qQpSUkRv36hKCIHylrCwwtePX9
TdNblIt0PBfXHSvllV2W4WW2jIRnfel4VpKEZxM0FfCf1nUvVexrsGt5LJ/ZeuQQInWQAAEcMNJD
qzztsAEVhJJuE0cPYekO6bqWUb2NYhU9dfYgbxqHgt11whoDY52iRKWXsv3imWju/U7G+IeWphUa
NUDQW1I/toX9a8JyC93E0R+YjmiicbL2QUuiZ8uZ6n06jPIzEhlhVCeS7+M0sdzmJn2yc9Xe61Pk
bixJxksNtfU4svRo1oD3631h6P0Zz2P9zpcbHuOlUAaHvn9C4dBvjKVuxk4N92sa+uJ1WMponL4f
dyF5uJ++7oTogBKGcJ7V+iXoeBeoSs23ORrXCpRodHIyZk6ryMtziYVtXit3zB/cpRInbvOhX2U6
8F92oxN5OXt4Fn4qIEU3zRFCffmDmpMMkjfLeFbhXCEZUlBDIiaszUyKd+9UubkPE7RZrNurOtTL
o20a3SUto3QNWmDwWsNpbrrO7k//5Y8myfi7NVJKVe0arWGt3IUg2dQ4Of+f92hgJ8DD8p84dX79
tdb0n3/iD6eObSql4wSTQIctvtbvtaaG/pu0qMix7cWIjf3mj1pT+zc8NLyz5f/08vzLryPBR7qC
tKxlGbqwpPq3ak3/F9ojC2Obv4IrpWlYtvpLrSn7wa4rSxVcRMQyym4tuZpE0XCn4m1J1UR/lWIs
/vkm+VO36t/YVt8WUd42//i7waz6V5OQ7eoONaS4kZRwjb9+X7K5gLgi7kG2q/1oVRO+58XQbLDU
nwFB7MdEO7SO1A8W65WLFpf2owMdZFwHhaxGj6AHTRK1cBX0vq5+adjRIut2sQuthXSMUHn83LGv
ohItrGqMfkPrHKtYlLejGXSHHqu/3OpWqC6p040/52DWM8/HO+vVdHx8paBgyce4GRuIQtb3SUxh
4DjH1rbgmUhCLeWmbuZt+FGyHCVVGzS7iUcXPnw/YGCs8RHOmT4zk3R9WxLxEo1aUZRdelZvb2yR
k3oJXYMUQx5dDQoPN1NZTjtKANh46Sn+Fqe284tJ2qD1cg6Nno0+LRB5VL1Okgwf1euR+JqjOtq6
k95j4I00/toD1iTWvdDtKQfoLqFs6lttciyQ0M5460wGkd/E6PclC7UfdmGi1/bcxCiYnMWWhkL3
YqAL7yuqb+R6lEHw2jZdfbLoftuasYhtz4cLfjB5KQ6TYMU2oh4wxlLSNrFxyqlthesH9Unupa70
e7qxo6sPDAhUY6PPJHat/kDngGau0hZ5FUHaptoyxCi+5ak/8s9mTWmSurhUFSsBo1TxO4Tghf2/
QNgE4ZUVuQr2E1YKY9qSvYMe5Pa73JnhxbXVZ+FG+Zl9vXXNJFdati914Olj23ncXv2NXVXHWdd5
ZxVmfSTvxk4hbaSnBMmX0tGZbSxaK0xb8koagmVK6wdnbZra5UpTYRoCDZISfv2R60bh+fBAPyYK
DfOJrSmK2mpO9eyCYQNtrdWCzQyRm0gQAgiXGzwpaAkrm3ojbwzYbswyGG8qRuYDQqd+rBw8CxJO
8C4hAXHKfT+8qZzoR76IbSs9sOQNSc30nS1nd4ubGPWmTXFfYmMgQqLzZ5MQVAH0u4OcpnKns+m7
obPKB9mGlr3xm1BtgeYBS9ft8lrzYLoJXXg8gUp0HKdmZN+oWF9Aq0n73qLoWutcaUHLwZ1GD/iS
xLEvouFOaXihZWY8LD+/9yYdBxoizThZ43dKKZJhdijGDggqVl+JC6ixd5SrpGI1BTI/GoCSvaos
spt2ULNc99NgbV0nbr2RAM207sPAUisVuPGtSp3sy8JNCM+gSa+W02tbFYp8W+TNQ2vZzi5CN2Yj
qtqdblfP5MlgCeC5wM2ypkzJZ+vAYof0jR3TkoCtJxloDTPnbk0BgALCpIwbE/vEVh/md58lphln
kk4TG8wySNLbfuj0t963tZPQdDoADFvonq6sH34cXTA0Oo98NsY7XStBPUVQpWDbkTi+4aNmXs14
DAl5lUb5ksDcyVS0rVjGfYzcnpA+tJ6ECgFifPFzagKgmuKdWxflz7Jio8STrCdtTOMvg7n+1S30
jFgHSJ9S77FBaShNbzJHfVe1QrxRlCOfiqTHwc2DqjqWYrEX5lE5vPaBn6+LQteWTH5YrpQp3IeO
WXBjYtnwhqDRVwF2/A2dWNHWcP3wamEVP3KBU0ffJVhnIKi8lgmqmDByG0yB5mKWppAEnkR9DhvD
2SIuk3aqBO4FKf2bQAC9CiZTrrLINa524MJSF2WI6UjAoi+DmiR/lE5bWpWTjZ/k/QnKGz4F12DC
nNzuE4egpDGGxnavzPWm3LtuH5AqU9qRRLZ/LNzcuUhFVop5qnxiU5o+EBWrnvhR+OvRYmuTmSHE
EK1E5y5blzhdpeuXlhXZ2rHq0isbIsc4GbVbi86enT4N9qaj+Bhp05Atd1dEGDNa3J1mp9iZ5m8F
Q+u55KG9BQ40bEZcoZuq5y1HSamGUJUu/3BB6jqb+mJYD2XGP2tyuOwnerul2dG8U8quL9w0lzdt
V8xvJdwkCEGUcqCog3ero8iiLM4s9mZSIvjUed9cpgYXfbNuaVIDNbTcL+m7sGcr2y3tOkBXegM7
likkkQdpPieyqthbC/vY2QbuUR7mG8AX+j0pBJ1P40TWB/DC1q4zWHiGW2gevmFn3xtDuyOxHrz7
mU2rNxXUW/Bt9oGg+0IsZpy6GEPgUtiUEZet+17z/EBAxehzF0Am8ji+qPDSzqDdAMXREpRU4xXM
33zEfIazEdwjTcEDQcpV1WhYrOa6gQARSExwS6wpAQVqRs/OJN7dMZUdCRmi9KGesE8jQVMA+IjB
acUYi2LErZ2aZkJIQdeex0FYn00m5gd0I38nTBpTGoIchGg5TrcVeU5vUCVAILvEYmOTujtBymXU
i+iV8oZysRqKdt4bleZjr6wcRXajoiuKpVOXvJkY6kD91YSK7BBFNqyhZ6ZUiA6QpDPMh0G98JZl
fzHmyLpJcV1WJ3zab2TxfZYNUxlspOzQRm2/u0gxiGtHlXy8Rlpvm33s2vTDIqSx5Oq5gF3qeHCJ
/OiIcS1pm098qtNJb6v2pkxLeWe7OQ6WxKnkurV1uvyW7kGzaK2fVQlRKcgKXpiajqeHSGujEw4K
UKyqgSER6eVPzY+199Cnkge9URdEv2u54xtmOx3X9dmUSQcZP8ycYyltcweowdry7PRgZrBGNaSF
XYyqOZQMXbxNNe/Llaqt+cEoM/+O2EjLExIHSJhrn3Ud/aQS66rUaG4I2Z2gq2xCi59D54dAqGrp
X5RAiw1HAX6qnl4GoBLbNobv70T+4oeZ2tEzVMXoMkTGMVZNdYDIPHvzQNptWbFMx0KWzUb2jbI8
NejhuWKJdImNmQjDaGYhJjdRz7d0SZQ0zSWVu8Gcy7kMaTc/kGmLOl5qnGhdr9PK64sIPyUVLlg6
BNts0czUxgXiq4lLlMYhd7ujWIq3ENflDfL7cFNR9jStFXRNWh0FdEOSTDl7noldnyzpoytj5+Ai
BoSLrMQOMRptjBGcEeG+ICXumfmQflrDws0b6xC3e+xqNxNOqtfQn21PxUK7Z/4NTrZsIbiwrTGx
sI89460b7SuYZGsabJJ1i1LzYreGdtQgji7CsrjRLUvewb9big/CSXLIqvHbryuOQx2Jh8xHspjJ
q2wJMhmeRIokx0KBghYF9lPQ1DXxaSNTpG7mBV8CC23a2kAv4bswetPBAbYLUkNWD+0GKzkYnBCa
sc5qPTQfEscabye7QAdLW3QqA9DLmh9Nz9EyTRsYAIjsOBRvBzsLLhExtW/7zn2AqODAx8vC+zby
M6LWk3sls0v3nqr6A0EG/5fZu0wHugMRgzA+EF8fDsKL2QZGhhaJ+1st3chxG8kPKw84C0D1HkrD
IcBPPM6bMYw/F3M9NqthmJrXULTjzcBrwtMFV/8DVhQqm1LxxQp9vLS1k22zPi7vnYLqObwG/ibM
SG2nJCnBos/g3hKr6vHAOtSa5Zpz8rsh8Rru94duVAEdKf14dAs9Ww9irDdDOxXorFN58QOQZegq
7jP1SsMXPRPFfRFNGaVmcXrBUzs/cqdCGptD6cAFIpy97SWQlCxHY7cMmAOsYVYcmdMzmfF11bJn
bZXc59VA2Ke3142L8Slu3UOGaETOjPNjyApY0FoxEn10Ei+0m+yzqa1+CyyrvILzxEUxQqWtIPV4
WP37vQMJZQsBpHknksf9AIuol1BxzHPIpkOc+y2/Ueg4OTLHDGDMj0EPfjVzTxODzGtb565Hl0ED
kGTGzkoTTPaeV6N9xyKkJnuNSDICT6EIptCkuKVwvns36B2/rxTMkXUATplHcCOnBj7ABF4hF0QX
E5eWo6RpMb0ZrclbdSroaEt16Dcq7Z4ppAo+2ZeQBeOOiw2p1nikTzHpAS1wHig7Cg4Jo94rmfD8
zDU+3PE8n0Nqb2PQe77Qd7IZqx02GShJo8WyWsbyWhLZPs7moA4yqDsPUlT+UTQhVpKKE84Fr7VN
GtfccUPMNlrWsMsl/JCE8Trzhx+hsHHRjDHnrS654Um2/Ee9weFfjiE/Mg3TAAecWqeThScL9O6W
NgEawPupviV0H79kXPhOU1O80t7evM8DcUtm4RgGbj0hQOqBvFQ8uc49Y9ZTEhf+nhyDYa2KZmJn
aLqLtRXudwlVfi+HQGj0RxJSH6TH9AiTvHSIi1qy23aD03twyj97V5wNRz5m4UJlSIjt0NmEE2LV
U0W9Nit7uJnMSZ11vRl/snrhe3eYY1gLOo9uOHy0RM2W/htAqPQ/aF9on/Q1o6bS3oblKXGd58jW
fmq5AeGLKoR1ObnJxZ87vk8z5uFi6l+85Wl/JHUI7YntiWeVPUihUGNwyTJJ7T3EK09PQmtrGWV3
p+dauWuMYQRcO4RHWHrlDxJG4q4sAuEFRcPSllKlk06GlAdoga1VBtE58AEzs8spPQwr3UMjDKgH
ehy57ymGvbewD4evJin7+0hL+kNUNp5BXRrrFWPc6JWvtpImB17bpmbYNbiIBtif4takRAvM1iEd
7NduieDYin2PC7KuqbXzIDnOVhqLQbEADpysGg/0FBfndmhBQwgLxmHqXB2e8LNHbOjVTqzsMoaF
vk+Z1KlbNMp21fA08jAvmluEQHU7JdFHOip0DGIf61YE/jFIi2bfzUQZeyvayC7HFOsKNlANArcp
y7PVxaVHodLFoPLOMEOYLxmYnbU/quGYobtvmKTrs8ItvIkysQ/G+caZw41mQFcpnF1uzPpLRCpm
3VMZkq8RYOyFjRcdbTTeG7sP7HuMb8lPVQWFzaqq6s5lSI5gpYdtdtChO0H4KeBxEEumlqfPErh8
TXDHtwVRBfREYVCGbY79TiWvOdt1PqJ8WKrOdt/gBbYsGwj2uyxmefo1abmaKhP/5KTRftGMXsGa
eVsZbABYEfV7mzgvE19Z3vU43DwYXGB8wNW0UFT5FCrzbJn+WsiuJ3IeAIXEIvU2SSADiFEYsP1K
K2/NdCoPsml0L/c7GBqDBlVvnD8lezMgjmbnHtuS6qXJLMNXAVp0Y4VW+tRHLk0h1DGtOg0iMvch
c9iWzRJVaAr7gRet2yUJFpaG7R7Ln6Ei76vLQ1LVT05ktNtJ01dtV+HXneMv8L40IYSIVYBn/DWJ
oe7Edo7fgk07OLI7bthMtbeSasaTGl2vSksTMkAaAIVAp1yHgA5AOrrlcGVYplV5SSeLirZNmwMN
mD7C5Gk2X8MOrLJhSZIJTSLUbVvUCc5zTlcKqJxzw4r34kMtELgt3PGzLHPtHOd2e5hbPXyyavqx
HDy67wPb/6LWwo1IIn3DplLgkvHlzuUScu+kIWzhounYFvfuHP3QnOlHhvH/4Kede2d0ZvbTykGp
RU1oXHThct6BpuKnlA/tT/bU7ntuEnJZswSHcxIxpI3ezAUKIwjYFN1Mu3WAvYRoekQyx7SDk2Kj
SZi9leu8CupTEoxXrLXl0efN7jnhrOgC6XjLJorLRC2iYRsXpfETOz8fcM7gpD7oYlYXCyzgbsa5
zlLWOFpsMByz/+ohiJi7XDXGCywyZxfXgXPvO331EkI+xCYR14wiXJKNj8gkDuCZJUseLi1R5emm
ZtEInFsPLBmzaNWGdXa2MXqO2wQsdLVSyWxea7z8m7ybaRaEafzQ220HCCFjrspq50PDcMHHHK5N
OB3y+RwXsK8gN2VkE5tx2Ou2Nv8A209sc2jM+twZjrkKFG4BbHt2t4roZP5ZkCc8Jpk7Xfux4inC
YNMdQiLP+9kN5Isf1rTgOF3bw9ptspdEsX1dYYaVW8sC9jW4pcCjU/eIuCOIp6hK37HXcTu06f9l
AW+3BdOYiB57Rlbecb2GLUQEoFqIS93jX6iJtbcdNAIWcnhTU7ZfJbdm2F1Mi1Zx6Sxzo4vyoZwz
9z4DjbAzxdRsB3hvH1rZNbe+jKaNqBGJkYUyRRVNxDsY5sSm54G0A2TWv6sU5TQOBG84Z7afqmzM
Pye04l2rll7meKhXrvDDTcUj60Y5JcqQaWnmJrRF8Voo/GFWBikIT3rV3ao6UF8+iP8Zx+EYAukl
GTVWyt5CKFz3TV7BRFjYquTZ7GesitO5xecEalTSYJOWpYatcuq3bhWmzaobgLtCh/GP4LSb+8rR
wM6ODqJ9bZPKr9ou4Z84jTemiXEGl0Pnjf5U/7BiGLdBnDr3roKNr/GqHWuqTyXWysl5zPXK3A0j
aSJhhzO8DzoqDDFJoISm9uTX3XzstLsayjU5t4EfiSg8qphecO6FiA2hNu8cJIh9VU0VFgB850G+
RHRp9ez4m1MjEzq8xEBh41cgq/7JXvzrKeUapzzH8ajXgvfJ4nVP+qY5kdwy75j/oscWx8Zt1wAy
IqYTPdO/Nlxi2TZfDoH0XyBFimsclRZFsMp6tOUUfSSZVcLO00n2RBQ5vhAmAzFUJIq+SfrS+9LN
IBt32ArFYvaPF9s/hp3yokV8sXoJBVgJgWB0/XGinbA0P3B52UAMSRSEtWi8Bm8z80wzaSsx5clT
6GRIyDG7T2SLETvYklZIpT0jk0X22azbG36s0U23RBxwCembpmL5ui4aADyb1K5x0/IguDQhIQVu
a9lexfEvHmkLRQ0+xtpawhdk9cIvLETNTwhS/rGN2z5eY0sz4Qfo4HEJW0XpfS3D4A2bqX+k28og
pzTXiVfVjtkyyxTdEba7BhIfF1ztzBmWsInQpVMSdys7ka+mJYkCxNbGzUA6ZVToc4HUfB6rRklL
b4wB6z6BOXUUimq9aMm74MpM1sV3CMaymmfkXahvZGO6qgbfQgfIfOJG7xBlIE3D5nl+0oYs8ZAr
tVfI6+98lKIjr7gP97N2oXINuflpiNS+mnVhnJIquamZkzw9oEVwWNI+Fm+S+5oPNrPZnG8CrH1v
NjPAjVU68mDa1CBQ9txcuI09h2CRKLVs0JCi2VI7abPCaFw53fUy7R40FKetVbcptebt+LM3a8bQ
QoVPZc5rniINPuZOYoMSx/C8iihG3aJtAQEDAHbNXWyxXAvq+kRUAHrTaIODxsHDc3uopvytWtJW
pM3UVX1HsKpomi4QrcavfhTjC2Fb8uL2ktkKBtJbOpaCTbYkujLY0/gUeCpyWZrjS5s51W069gb+
0LpD2k96kqSTcYB5WWzrJTzGKNP90pdAWepa/VosIbOBNDhBXtSYRtbRiUiQe+0tRe3YElBjQO9/
LoWLG/WdXzMKVj7YU51NscTbMopbtni7ybzhGbP2YyGMbYAvnD1XqHa5W5KTQ1WtrxWOgys28BCe
JR87Y4nWDd8pO03LphvzO3tHvLN85O4fekZlaHcGYDB+Iu5870TYXbBduWdOXYJ8hDwAQy3pPp/j
/gloB+aQLCH9F1lwEonXi3cdc+qyP+qGJ4PReIcJujzAUKnXSOP5VxoV/ht2x+kOYPahX1KH1ZI/
ZOvj38UtzsIVDC1uXPaIbNouqcWmcfHDE8gjQt3Pe73Vx3czi+r9tCQeuZzoXG1JQabfgUhWjuos
TIB4GYI/iWTCD5gpCVHatDXCu/kOV45oeTuyIgbgNixzaklhDtUALW9JZkIXLwhAkdak0d65kLfR
NkOCzTpZYjbmku/UtXbciSXzWSsQbiEGCs/9joQ6bsZLxWKxJWWVAgLXSY/a8WS9t8Xsv8vvcGn8
HTTVoAMceIJhESZDxsKXmEVVZDu3Ar3sL2nVKC9fk+/86neUlfbj5nb0ASy6fJsjzk560hhxrs53
ELbIehjESzrWoFyEtz+J2eY7O2swOhAd0U5WY5qXYsnYwmS3IvLyJG9HIwvWBv0bwRoXQvxgLBld
VUQ6Uz8ZsbYkwRv2xhLmXXK96XfENyBXgUOQ3G9oCXJSIVngLkYObJd8sN0rrJKNzJ456PybqOwQ
9r8jxQnhYrmkjNslbxzUeOOMJYOM1kwFDYCvU2GP7bwhNZE/pUbl3IVLgpmrTPOoka0htkxtNURS
tXFKK7ujDvvYEoLmgTW9ffsF/p/mm+iGbjsKLsn/2Tjx3xMCbn9bg7f4E+fkX3/ynwYKF5cEpZS4
TW1lSgwT/yrMdJzfFGtkfoF4q2s7BiiSvKjb8B9/l9ZvtABiAIBBb6jlT/1hoJB4Kxx8F0TMKdVc
WCj/TmOmCTrlP/BOYEhAcaJpa6nk/I+cE38KK5mpMd3HC4fIcrrsgYUpe9EEytx6JKv0ImBZ3o7j
d+dFL5J+XcczF1ZQPiHHohXqL1U8QUdWkormtUqoAxjziL4mK5b9R2xpI+tYvL9GR5IZyhvbJj77
D8KKu2ed5M4tBT/ZvYOtbae1ptqbKZ1EPXVTG1+zHf/UWzZNRoVVbWRgj56wBxZ3PXGvbhWILvxQ
w9iGew3QvNqkwsZ1lyXDfCxxKH8Nfj8+6FUw/4oGokwrPyirl1kk5lV1U4yG38RLza8ZB0+Omfa4
6bqsvQ1LpV+4QnAHAqELJ7ILpp4ulShgeRn0w5Nj2NqPCpNqyvTu6E/EocNpBXtjSiB9pfqtS6ro
PTbAx9Uzyp4h2OKSb+B5lOU225GizDmeqHxQRxD+kJFz2jVXlWSic+Iqoksw48xdJUbevmZmotWe
ZXbNryDzx0eLrdxATLVFfHNpgFk7fueeC2z3Dc6SnMZzViJil1TY6a+WwnK8aac4H9eWQqlHP0jJ
0wwzAQo2fBXIiLjP8fNl5uz8AuPu0yuTVhYBAgh+M1YDkbI1Uxm1DC0Lx9fZTMOfjCYFWjlh3mtm
UZUEhyVD0LSHNBv2oJTppuSFHZf6syzi9es7/p60p2NTiygTubcMHC28+nbwM2uk/xXFpTPd1HBH
fiWk//duXHXGR5n2NBaHNf0qdJT5NNDxvdpi63A7LG57WKGnjk4ZWiVTvMnhMDQfZLpB6RNPowMw
yvjvRjTaieGzoOuQUMMrhMU5puujZxQ0R986xMOUPVVtYH5yJYtexiDxXY4p3ynxrGTp2tAL9ka6
lphr0yDnCmGe5GQYY3VYRXA6TMBrRLTYniYtvF6Gb0IN+oSeN0/uL9XXtvCSBqnEdRAsSEa0zp1O
L+Sht/uGymJ2ig9aqpp3VXPr5N6qX8xxnrcW00LhZeEIXLWsVY8/2ORWWlvWqraG4rgYXbd96tBP
MLp4i1ZR7zP2T5P5qPsBTWmtKLsfOQfRk9Rwdi7FyveFEVrOvk7pGVkBvotvqA9ph62r7LDf2Wq2
bzuM3KvYLRk2TRFBOwP5l1/CISngG/qS+QhckdqKkgzHSxCxfCVlOhbMDIpBak1sDGcgYamOaFjj
zvqa7xKem7rCoNQxRFUKHvCazsYWiwwwyme+c2ZuWs2s042rSuyCxQCGdlX2gfUFaiU0r8ZcW/5e
07Uq2RF8X+jOTi6QPut0iY0k8EwPNYFv4x5XjnhQBKoo9Cr86qpT1UA175CnNxmlBls5zjYeSRlR
Z+JrxTpLqXRalXOfvLtVLeOty5c3maj95JcUhXV1OmPiRQ2t64yvvPPywbAqYk4dGiWBdE+TCnhn
rzVF8lAnqG7bhhWNdkrp+Tj+++frOfqoi6b4av/rcix/FJj7I1q5vx/9f/wXUib/99ff8qc/0fy3
718OfhXeW/v2p//Y5PSATnfdr3q6/4Uu9c+v/vvv/L/9xb/9+v4qj1P56x9/f/vMotyLmraOPto/
nZLSsf/TFur9L0jSmPqjtzz43/zB382JnJM61nfYzJxjrik53H43J1JG/e0KVLYOBYdz/PeT1ZK/
WbZuU/YlHEea37/UFNhF/vF3U/5mCts0XVcI/fvr/TsnK3Lhn49Wuqg5pHVOcR4FQlcmaLI/HbFB
TB4DuBd4IneW09bCpWQdMOLjqeEPH3qQ5bfwP/AFucGgoT9E2sm2bG6FBgnwKKstEqbzg+4mz+hX
NwjLA/f0yWHytRA7Za0f2dg1JHCl2NOV/SGLqjnWTpgNW8J6a7/VqVOKm6i9s5J0y5nTYFIPhBM/
T0ZGMQ3671Z35re0EHS2Jizy0WH1N4LLOBPjIcZf1GoQTBh0NHMInA3TKmVt7LcyVSWr0cyn4K6v
qxtRkaOHnZPd48eD05Cx3MVr1/Yr3FrdPRUYBU0kxhitU82Fucdz6s0iE/xET8tHiKLuxZi1dqqO
uSuX1WPTzXyXTGBjoe+0ngrjQOjmZ2z21zY0nZ0vqSkqKCnb0Hig3nsqjzBcAtMmKMe2nbjiSp8M
4zR183Q1E/s8tTK/TRu2RWVFqWIrqvgQi/S7BmUJuBniQhFAc8CCPbW032EdpwhAGaus6bUnd5yi
dQPO85YfKC5IPEbWHTWx49EvJ+j30n/B+gDbpKi0B0lI4BTrHQBkFxvGKliGlqQ0KFiMM9c55kNR
bkgTuo+9FYOUS+MkvhNZmW0qLRsO5HhBCAiLKsYqlvrOiTLnNWplaXmpGponbe78RatK3/HODaAj
9Jd+Fh8LnGxNKwmKZhUHB4fgdYErEX1+ojK0kq/mINzUA5CvHYB1u6QcR+e5y6Bnsi6nBakxz44c
89IbxO3AywXIsThSDs27se0/nNEdrkmWn9njRqtI/3Tr+UcwlfdLdw/Q+kctKHkgu8yliUQI1bMq
XNd5dztY9kkUfDmOjYcUNAeR+i72gkbheA2Kgn6M4LmxslNWkdWjgVliemg5Gj277q6OMVylSkBR
BA7jS+ZfTZ7gMd0uoAjY6/G+CEfjuWm6JzbUNIk48aZT7VbCyvZ0/idubfLBph6gTtwzpKYXG+rc
ohP1g3psavMC8ewnoBgqeF1N7I1BfwLXrWPNnE7422+TzHwBLYm01zAZE/KcY2T2ztnUphGuRyXm
TQr8ecUlAdSPTQ+7Zr2keWvtJw1HjJ7kDLUyarw2+Ro5bE/kMgMWZ/01CpAnV9YknX0mOTxseQnY
AW7rqaWDmVe6h/xVjaLfFmn70qY2d6AqkLwzgGOm9WFGQ9o3fpjvxoqgeoelt3ELLGaDEa+ZGjDe
xJW+4/jlgoBVkLVnfxrKJr1v9f6Wu9shHstdVKfputSD+Z1wU+JhXh49RHntJv0fzJ3JcuRKdkR/
RT+ANgSGCGCbMzM5s4rTBsYqkpiBQGDG1+uALbNWy0wL7bR5q3pFViYQw3X345FqOViQ8J4oN+F0
WVGPMicnTEDeTjr6S2ehPGOr+KvQ0AYCnXj4GR1Z/XU3BZQrlZhkmXDt03lcKJegti6k75SezNuW
F/shR3bctJO5zHFQnPG7EaGPsytrkfqkE/laui540HZhmuYbPqJE/mWFv+o91980g4buSqFYbn0R
CYuRmc1vw3WJpDoNnLXd7h1IMxuzPr0g+e7AbFTHAJPYVlKzYkXV9UJ4kC/NB2EXPRTW+OEhDGwc
Wu42jV9ecuZp6wt/jEL+HsVKTQEVmPhl6a+nvjrDQ8HbNoyvabk896stxlHd7dAA6HOTa6Br/c0K
KbyMVkMfl7XQzrG09Q5Vub4Ip14D0qJfcJjUucCnq8YTM5jiEs1OA5C79F6t2bXObHkEEYXPcVPV
hlJvtz0NqBR4hmHonMeJo/U4uM2hVqN1YSUM7n1fQdROCLWafMqu4UGjdBWN8f8kQYAsWRAGxFD4
OKypwGzUO9wR8pVuvQC+qu2dq5KJIM2iRfxcOnrG/kJQBvmt986hhLI+kcCb8U7d+SQEb+hkH94j
SacoHuFkOeIfBXE3pa16waQzOggrZXuIjHhw+KxPwm0xjRe2jcORXpT4mTW920VKWbeuGfTvLinI
/sneeyJ+nJ58FXcPRKcjhFhVbNWc2M/wPOXfJs7qZzfreUI1aIGtM1sRcpUYP6JR03uQ8u0dmKDJ
N1lpfUMzYHkBgZF8YyUVwVYwwT2GE2VmLT1Lv7PYSxHhmnraJ4FjPeH5zTLGhGNj3VBXls8XvN+8
Bxjxuor26jmTD6z2Tr9xK1oEtjpdtGG+uRbXF3mc45EDwqd3XkCE6qS6KiiO88Bftz41DHHzpYcJ
4+TCMQ/91OTIhUR+GGd3vDyPAUoQUlWUueUvt+IRxBbHOJd40hrAjcbAiG3KtBw8HgTf64LiS5oC
uopKacbppgf8nxYJYo9X+dskxiN6Sw+u8wffSYHHpvBwmW3FKCese8b10czTpWSxx/H5l+Fh47Dv
xWVxUhMOb1TmGur+WFGK7fVoJ9uYQAGGx2G0dU8iejb5cQhFKX6NrCTxMbBUVBxV0VvTUdN8iUBX
iFbam0Xp+WPA6ufRFZ51y2Fx+4nG4c6Pgtua5zzcScKxPHD9MtW3eMXr/MrGAGjuqJscnYuyAmNu
6XYj2dB4UTjRtdzzIkeJxoHf5AFrziigc+0GbNDNbUSYqTgJBwDUrs7cMXgpasaALJTSzFsSh/8s
1QBxn0djm5MRtB08dx4lJmT4YWTsrIGw7hEcwzifte9PzW4hD6yuw3bieWqtaSguudK9TTDLWnD2
JVxhPqiW8x3eXO1FFwO5j+WbNe0aykJRPRhgTa8Tj7p3O1Uk66CgY/JkyOApfIkasM0OhgAarjN5
Cy0uIZm7G1Hag7lkfW37eyg6UEcplho9KgAjP3wfpoRWGCaN9FzPc9tThEJHhaHXzOHnsIknBPFp
dXIKIDOsZh67FKGdG5tacqKWi2/Tba45YG2G2g3f2bu9nsaDuv1DNpkKSSKZGRxQumQiCGYzUMCy
Efqd5FsyXs2TWMbriNp4AhLc2fnMViSukw3PTNQbd4OfN/Gv0qmsn7LcSaHHQ5PG+ieJZD5aAHqI
K2P2JJs3+pY59cMq3DR1S0LNTqyCfwZe6Xuasi0Hjy/G8O1MxLl9wyAJejuyszDbeQNtWbBlbJ/G
aFup+ldErZ4+kqEuYWkJ4Lcnl/Nvya5YLgFw7iCZwdeakvxDqjC746GO/O2yWL1zEd7IQjbhsofM
gOt8ug/lwGHUWlj6Np7I8aNtfIYCxakohUn2eIYQxbitm2lPEyzkrileOiavgIJY5pVW9zIvMIL6
je/Q+jxltP9yMsHC5sjQuiewWCc73XXsh3E9C9yLmdWK4lIzjX/w4LvM9wwCG4dASNwtO9F3VXEI
ffBSbEe4gXGYTmwbJrO7G6frivIYGzO9U0Dmfw5ZP5mdktn0levQpU+Oknhn4XQJKcevsPwE8dfI
bOzNtnwggjqn94LWE9NP13NJDidostz7iw+RxtWMSuazPQNe0rPHw+OvijhlDZb/zQGzZCPj4EBz
sJow0ApXYOmVlPWCoc+xw/DLZu5FDBMOjOQHfz8PS0w9ns23akKt5C7wljzYE5e1Z4oj3QTGndVD
dGiGVA0bFDiZnEZk+xN2OrWP+1LcFVVdDVfeSCIpcfEruJUHflVZ/UPYVsH7UIZ6vG+aUZ8Hv00v
UGPlr1Aky8Wm/7DaoeAF5UvVi+WXx/LDI8IrgkOxcRH+YuqLb5AmKFcJrNz+3bfR9EgiVD2BflYd
umfdPPu6YPmcuQByKA+KW5oFKFPIyxW3mikqjLmOwc1BE8uzSzI18tpUKFS8mLLZ1p6nHxxHN8i7
cfQl2bzuaBeYfjezDO6jWHlnmUJgw5AIyTLHwLF1pp6kz9QE1sOiZfSuCYnicvAmsr81f+clnTH4
bNUog/EEv2b45QlTP2dzyMB2wzo7Vodg8fLuYKWL/dqGJX7WaEatz2t6s2RiBUBswhkWinD7Ezk4
qJxdodvzFMe1t7U9crwuw5FDp0Py7KYrSY63HvwSh3gWoljPRAjPzWdLorinkjHpF8p9fXkoS75L
hOOMwgUG26w4zfrQg8gm9A3lyatOUZCtELyCSSnG5byFW1RnHpqwtwagtPQuxJn0cwnDZO+TziMf
s+SW+p32ubucpwihjsuJhQMkbyMmE37uT2eW5anfo3i7T8Iiu4ZhNLXe47YyTwtj6HATyJD5nOe2
+oz+PnnbSGVJ8atkU023uJrb8Iqvgr6jYPIxvsaCgfZWF3P4jJtN3FRjbO5c7AIw/Nk0r9ugkd6j
01cMt+p5nfd5vX3t5a56DemWIPlv2EM2UUes/YRnRh6HBmlpEwhcT5tWBWG6r4qOGVPsJHZ8BHEp
nxfCDepA210CO3BMiQ0HTQiuPijUt/EmaMOJ/VuNePOwaAtqDnRoEMVLvi5OXBGNWjRUqeHUwFFx
9iPNZ9EQzx1pZgn9k6NAuOnYqL90IvgsplwG/WFigPIEVcbEWED9+EJamo6QTLc29/WKWy9/s6z/
irhQ1aWs54Ao8uJ04HeX5D2aybRfOGF1/mbkXXvrqH7MtxAkuv7iLrLch3qOAOTiadmUeL2GS+wK
6ztR1gBnvCbQNThBhtl47tNhqycx4tnjoTqFSOZ3XOVVf/DHSUmYCvZwTFLsC/RcxfRCVBZYR877
fxLDSWeLxyRiRN11jPXdEq19R13a4N/FS1RbB8o0WkbAk5XTrYxuvCUXkt06YVs/5WFKU3WDoe2J
1cd+tH1Vcv3ADwvZh0YZGEPBCNyMlZBsRcvpoiA5sA5RxWNkW1RyjnET7zHteRgB7QWUbGBNC8wt
TedTHbrzSWQxKZbJGu48anFZ1x2cfk2ENhEwwYCDBZBsx/He+QYcU/jrs2rdzpFbPQc5U6Pt3HSy
v+hxGaqNqzGTc2EQ5Qf1UtAT7K4Yr1Jknl9AkiCPVE3j/YK6Jj6ttGfENLYAS/ct5PgzJ9qKAuLO
VTSjNMLBnBTPM9KFMQgcmOIzjyhmAlHOcheUHAs+FJ60yPpjaheztGUz5QZEtKi/Fa6C1zFpi7d8
omyDMVE0ww83Np0W7vLRDeH0jA+1SJn9Kn0bS3Y97LGRjfPGyRr6rcK5Cr/8QVsjZOVkRUdmy3Tu
KPSiSq5H4gEhnlr4/XHjb6JaP8HNGN+oYLT+2GmLqcfC0EUcxQvro4l7GyujSvV+bnOIeXOmxGcR
KpPtoB3MpzLnQ942mCHvRQchFbEj79+agmfrBO/CIDbhocsBYIT6CGgnvU8cQ09FRteMwAeY2/lj
i18cN0wzfSUjqQzUpix88YK1C8yBg3hqMhuEUpVkZJekQPE4LLQHdBuNFH5twMrUUBdFs/Br1Ann
6ywOAg7+OnzGfNJ85njG72Ml/e912Clv6NjuUq5u4eBzta4E6vY8NmROMe7u8t5TeCZk8US4NZ23
vWutnY5z9KGmuGciktdUvUSVbnaylX2xH03jvilhMSjAHqhhNDtN+GD19rzr5nyB4QxEg8k9GvNI
ILkKaIf1s4XdZIkA+Re1oNhKWyWpJqax5jTOVoKHvLG5qEZl2SyH0Xan9zj39KEnGOMy0Vj4nKvM
dJneRhDUvC3Pq0dpFrMBs4tlldo3vsqpiKrpX71jT/soHUCmNOjmBwxIabMPAP8Qh4Q0gnEoWZwS
XmxPCMLmhh/yiL2Fbc78Z06MeITSJIK9ErbzgncWBhvvfEOFAH+H2tSkzF6LOIJKXy4uVWcYr+AX
uMLvml0Lnf6m8AOacPCAeE8xdqk3Ok8MLTgD7ondSGjyyQkSDCthlHS/RAc9g4sXznJqL0eKTlg1
6XSMo4bcZhLo61bZ1mu/1FCtWb3D98xD5E+bNLrlSkpmMMOsd+PFOFp2fDzm7LhmCneg1KvfFnbs
74K0yU1Yes2tq4vpAs2z/NYAptU+N9C18HUmy1NfDcFV5meMKdpsGUGvcQyGY22TTzYq4rphz8zV
j0tXdLdLlwvyviF7PdgG6IdsPDGmvoTcOQEzJizNNlRW253idpHmUGcw68tOEMbUo9NdWbCqLlU5
6+s05rJGnXwamE3keekXr531SPIhH1eIETjH1FduegNmS33gAmMN8luX2LGmh+mjFUx0Ngtl4o9R
FeZ/ukxVv4K8Nnep4CJUZ3JlygVQPAMzk26ca1hYG1av6EVjYLao5co6CPdOhYVVyiLdzmWrynMW
4LLYxAn8k3UszLusEOy9/VzN88HqenFLvk3snMkhVzuapM63nGc4LlEl2l83RSzUNst65zQ2K/a/
owXDgjgaFf5WcS//9nNwRfuoj2LwS5PhcgZnlAk/P3Ikm7sxLTyS+44cGeIy+WqDwcgN+js80SsL
k9j0vQfghBrithWme1E5+9VTSsjHPsJXLMqbxfKAwImkC2/xyeCf7SvwaEw6aKwIJB/hXZmNlEDN
SRFmR7+sJrXryW8R0li4TRsbFzHWyZOVpLj+o9K5U7aXZZyxMs28LVU9bzYb8X2IaMfhlNsz2A6S
RenZ9jmK70Ab5lvGYxdSxXSMJh6FTosFOGCvnSjahkP3janRyfaDpK6I2/GIEIxtKUyYg9CTCiRH
H9mlOoRh3Q8fed28pvaKXe2d+lWGxIQ4PUwuV9+xVQVoHGocr3CKjeCjuyZm2mF18NZyQzBLYs88
J/XQ7sljY8Um7vJRsIV+V2kvnuc0jP7GXtfeuhjTD572wSKQBWVcTGf1zahD65AIILaZrCkJKcUQ
jtuuTOt19jZw/9/QxRL/jTtxi0GjINrHEf4Xdqq6OlqOld7TNVX+ldB+LyPtVvs4zFZN1cmTHc4J
8iCO48SgrIktyakniFol0xxtTJCz2ISqX7xNbjGSe2RfJKHKZKDNHinCZJ48/1S6lt4QTJSsrHWv
yU/1a+su7csyTqj92h4BzbVVhcCiuswNtwPcJ07gruifzDCNxW5eKAhhiV57aCOLIRmJMqinntW7
LVQ07m/A9GiGHYY10Jcka+NthNXs96IDQv2YRRTq01qW22EyvknIwaWgy9rlL5Y+3kD/p3oXUjhH
y4Gyc5aI0Z8QdUvKqvfYhtUfwQw924PXAeWJL9ACi+8O8jen7/TVjsC7btwgt/JdZY9evaOlKX3N
QsLAbAB29Q5+l1ZiYl0gKBeORX/iZYjYlgy5PHLUlObuZUVG4gqDPUGVgVj5NQJGFGxR1pfoOGAo
o8ogjhDqpWk40oWDXF3hiYd1hJOIz+2noT94qzurSE/kmcVnDOcx2LQVh8FNHabFnwahcNuWHcbT
qHWiuzJu+FxIM0zxwcCw4AePTYbXkpsjfpRmIfCa0Gq2B3KEBEbDChFNOyEDgc0kJua4JDGOkKoQ
VOpkrYbCpMvxaRElTnhiy3fYzZJjFuC92Pp4djAWjEPi4wrnD+AIsOjc4WGFcF8Rp5olVevKCHln
p4LTZVBNBPEr24zquLRuc1H0pFxhX4nowuX3P/oKHfCAqsyIMIbHiBYU6um5XFvS27UvveE+9VnD
etgmUhDMI9oWM/kZUv0+CjEP1wtpaLj1dVhxDRSyqR8GDE+3vMRQ13OQvJxFStNCAhwyOquxBhd3
M5V46lAZjcgYTznWai8W4gx32xWXyXTrDa6c6z/hwERr63rY6zH3CndVqmrn7HA4hsrBJY944MKJ
a2P7o39rsS8tW4K2ggN1q3r3PC+Z1TBdiMs1w4GMxTfHErSbHcd6i9vGcvYNDtRhm5BdxKLhW0Vx
0QTwIOHyawxkEROXVgR/cp2t587BJmxcu2bBBES6HwacKsxpWrGLSl27n7CBcZsgt5XpjuZRnvKI
+eGJ4kp516RZQ5cQzNlHhxLDcMfsJuFSMiQ8q56YXNj8bAL6TO5Yz3vQXBhOYmwVdM0Xg/fCiKxr
7mHd6F8ww0nk9pHb6euJBmJy2oFrkq1jQetBPy4yTSGl0MlFJpA4XDb9bBs2on2Gs+TNu7IvYGcw
J+G6WfVRQTG7NFyC8szxoxuBGQvwBbx2zctmesRUW5ruMNSEQBb4MXMYnoouyd9pZljNg3zeuwqD
DTfYKmVd6e1JXmwqsBEbGPZuPOZOu9hypzvyLovznGBXRzqOMBJvLUBvXTSkR4xZlzBe8mrrmCB7
TPkSNgEvzC/CSVj4C8vsQ+ZrIf1F5bIbpZx5ZYtiuqeY9afuWhMRsq9susDuPMyZD36k75ZqOPHH
GVfWVVgwMLJIXinVx8cxS6avwmoeBmrbN/NEfy/D1pDFjwMXYAjELIxK5yIkZRQOZQSivZeg1pbp
akrWvS4pLc0tpMyftTXVPMqq3AaqtuCvxhzVS9NQQurPS3j0rf5nppOnDwMnxFsDKC4/zK1IksNU
yf4Zi8pR1zYcxTph6i+95G1SYciGU7vVgUqcDDsnKhp0SYrxLCoTlIp2CzmW6wULd3wHZsHcEvWC
Jtb5CzmtkBMlgyJhoIfxmBGQQUwqS2batZ62AVa+UxML+znXDcvv/92VcvtBB9l3/T8NJ//mUDl+
1bcf5Vf7P//Q/0NXClO6tYruf7d8XlXVl/mPG4wpdZHikv2n1+XqE/PIP//X//KlOP4/XKwlSuHe
DJwfc+U/fSmh+odQHBsU+/Zq+Vyb7P7lTMHoKf3QdhS0LXwr//J8qn9QiGfjFVWerRxHyv+TM0W4
q7nzv5XcqZAfEwjPDR08Kr4j7H93plShGVOnle31hDLbHx3dUiyp/JFHKkitJVLbkLNBje/ZGztX
8BqSfc9A1eW05rrzoKaHVvMLc0cwaRG+kibum51JRjM8tzDp+jO18AXJ/4jQfMMxc3D7S86vCKyx
9IflL+pXLf+UYVWUxFqLot0Nmrvvdva9pDpohgPTlx1CQX7wra4EFAIFTB+poxXLJXBVUZ5TLm8t
K2xai8fGGZDnfc0RDTZ/FUTp3WhP9H26EuQS18YyhEFRqUEmAKSRioqQAq0kD881mRSycA07Qfma
zhElxYJJUqlpCwCojljQUKu18cJcxduxMWl072gGAff8qLq6qYNauFcWt55yvTaDRKFaDzAEDT9l
44gTzqNS3Y2cyPSmU9RRnmU+gcjzio6iSq7YUUv6FZWLJDHNlheVrvtPFTFRY16kmvk1jTsKdsqE
DGyplfk9NZEzQggOhQsJGEcN7PWiaj/YvJH6lLMA0E5qQvXEjbQbo+0Q7d+NWd22t8TQ7Gk35xVM
XDfx4u7GhpB8HqVr3S6ysT9soeRL4ZVxhmegE/MLfggOXhS+KLghy+LfdKFI70jCex+ozfF8Cwaa
gUHlMCC+GkO3SXcmq4y7BZoWH0JQmrRumcG6ous7G68NAkxFaNFDTUiXxq22cz7b1ZXX1QELtO/g
JRvRRM9LMrlXcLYfs6FvvuxKV2LbW74NM9Btn0FkLG/92FUfAarRxTNzGZzA94d4eKaCknvTMzlo
wsL+nXHbd8CDc7k6NR7uHELDZf1taAXGRdh60XCKNGF7ipQEJPXeLgUx7pVAn86BgwEFg1e00WiM
b3HR6XdeUO9zKYPil8HTeZnIeZ0YidBc7dQxg9PcNos42oznb2bCW+sBs/9gz60wPg3ixD623HEo
lzvMpO3L0KXfDOS/Xa/Kb11GmtuB8ANDj3boho+SIJK5kfh7b0yLRkDCms9HTsHLVI4ReZ8Gz8A7
1Q9yH02+1dRbkEs2o2OT13hTuORz1ZdjtsNMIP0/yi3a4qHxu8ne5/Q8NCdSx6DMQd37+tGhwYPx
Pj95UZuUWEtzR6uUoq4EX2s8lcylE6+9g9tGfrLL03C8RbCNw7vaSfPnTLsoPORi5d2gUEzPCc6z
lgpIh2H/SKsru3EZ08lNsxFtDJiEJugkmF7G7lMwIohvNNHJ+KwNBIk9juJkmjYq7RPz0cMNX9xN
TnCJG7nnYX/OmTYiN0NRSFMO4AOFAoweRUUqHvKNji28M5S2c8tOSn3EwWV3L0yn4J1xa/ZkuOFM
GkW72sRi2iSzkGv3ucY94XDITrqtC2TJpngMWyt8ACkbwHxu5YbxPmHzpUTHGQihoO1Zs7dtO/h/
GyxCk97h3cmGm4maenlIkJ7VU8lp0OcsPMURkb5kSmmkal1rr2U65/ezJeR73qVYiWHkSuxrDXIt
NV2UWTYcUbzakNBDjYUa11chbLC6zMmnun047aohruiy18t45J+8pF/0vw/YoEtflruFNqfizsHY
nECJI27OSdZN5KnhNp/uW8gsDoa8ZZb7VjAn2Idjn+izYNJHfHXhcd/HA0ABovWEP7eLW8b0CclM
WmeZiaQ9ZPzruJT3/bxs4tyOp0M95JPe5wAM3D88Vn59zb+hKm9US0/JPs/LGqNNFOV+ti06uFTH
UuImuZ+XvoHnDsqbsWKO39c8tTzyUGIT9OdfXTjM8jglJnEOpBGoT+pjGH4nHSZu/1gUJeBUuF0i
z6n7jLQNU1xBWzCXpbUDP9h6CZT7A6bnwvoO6clGWI58aT7ccY7KC5Bf2hba1JnDJ6DfQ/CZ1JFg
bj4FxJU2wKmb+FKCfp32kCZzLG1qcWlzxUYxy+aEa9JJNQaWChmIJHHmxjcG1aq94ufgktlUEi7l
iWa2gXwcy8r4kM+5kU9moqFhk4elbT0rb2kqtEQO7xcfhJ19DKthdXNkjLjBBSdY6x+t0p7L5wZe
SgD3K14sTvUdBpdrLyryFdLKTfiweGaIXsLe6/33mecOIWbW1H0SSxXUO3bpXCW/Q4lrAORyWfcH
hR/oe1JN+cWUFnmyaUAiQPd19gIbJzlr21s+GWXP27aQ1darnC6+LWmk+G7y0fyNeTANc9heFFcW
X06+r8RQsJmamN5ND3CExoTxd0kDEvQdCJKmmI+MVdKzRMnfpVZbFr/dQg1n2fkdyapqEjuoGYF9
iStck3AoVfNez974YsVThthFZ01xVYdh/AwPrXYOU7uoR0vP1Tdgk+Z3VQu6I3N8sfabDcvpYCYQ
6psA49lLDRyBA0xq5w/Sk16wU8pEJ83Y5AHsBSD+Ja2HXRD27Sdt2QBVNuBGAueWz65XNASRE0UH
VTbJuMxN+jucOI15Y8pY+Y/SicN5zzCTTBzY7zL/HYuKjgen6lS9o0KFyXrdOezG1OPhqgH+02H3
DXzBMUY0BRdH3eawRnz8fjuclHULFhMe58FpgaIT5YtkecjmKBh2sguz8JtqGPoXYkweD23Wt8ED
4LJwwqmWSWOdEjej8A4xIMhuwjW1cHQLHWkgkRIF3a4jQtCmzQTmnNovmkNJa2v07LXjGF8L9GVo
GpApDjhlk/luRDmCqIwNAfuXTxiV+ELQ6y0iNqZneJG9lT9MswMd0rXxNO6BKhFj4cVQ/Z5rkHSW
beTHlNOyF/kpjV16herXP0Mx9TMgEyMig6oA5uCIY2El189Eja3I+/IxaFiXeJ3AgelcOVuM5RD1
LLWfyFkzsstZCbJT1gbBi3Y8bj39IHF/1ZV9mxJQjI/c9JMPqaU8txIRl562dZJoZ/ohq1LwcpIZ
yTlC8oqv4h614VgOFTnicE1WrwNKZA/aH8Kp7XvSMPHy3f+MNa3W1sUriyTGGzP0LybR484dSXDu
qbCja4GCtRe/qZ50Q/PHIfsZpk4k291bZh209FEqLDkuBd3wWCWdOs1op/uIeCG+R8X1GoTkz2RX
9v2LxucRtFCbl8J6SOh4ooedhdU+YiFOuieIMX334jGZYIbcNWUBJ7YQ4JlmB5Ub2pk/27dul5bJ
/ViRrLFYXUaWDD5DKH02hdbrALtkNmM4POnkoyvsgJboVse4hioMnmxJpMJKNQ8XTn+mf5hQ+ndV
1rvXc4C2L38G6uzQ7o09W/KpaiGOHTBHOQeHCFK2HyMx3EGZTCnnIv1xw8JovG3VZQylMI9HL7L0
GOaPUBjs62agTRovcfhhrTrAlDrLxxzFVALR8CFcbvZp9eYCxe5u2h9VYeTfjMIQTtOV5eJ0w14p
kCDwkPhiv+STl+ycLunKgyHftJyyH0lDBLgVUde7fHweKyUpqQiT0LmSeTYC7bGDEcxfY7nXtJf2
903E6X/jzbHSB7eDHYG2hQZTOX3/ANavDra9QNLfpXR0XPwf+SZdlRzcaAMA9tZJnynfwnFeYBL/
he23vmMrQxQCywaEHJMevLCeNhZ3SyAwy/ZplXflPqW3adzlwrTOzmUw/ZIOhlJrmCEeXraZ2Cli
BL+MYzW8VRyUuw8Jxu9B5uFwi6LDzHmhVwmp0RQ0R+AN+zI5AI1zi0Wb7hLm4sSf64lzWlh20y2j
rmY3TyECF9ZaZDhXpbV5omGsShlfITmPu8jxOv/gTVhHNuGPwJeTLbOvgNCO+RllA/0ReDcOwZhm
A2c7EhaATmun8qH8ERijWgYvtBTnzN0wlaldN9JYi5OrXZs4lVspCHQxW/N6i8qxRaGvbVwCmw3O
qaB6ws6VP5ta4aNlu+6Bo9QwAd8Axy7vGELbd6owEVBpJGFCA30YKKunR6G3YrDSa4wwC9/sOIAD
4w8gycaUYMTnkhKVl/XYVqxWZ+r22CQjDXu0X5CMGu0iBUMRtTN6MNKy34ZTh8kPl4/4TFWIshwE
qd/8EZCMslPfmSfCgejTgaB35hjmsls405UVF8RND80lgbXiyj/zqo4XP0L5GPnFWx0oWeN1sQO0
rh9pvQBBBuLUW2X3xZ+R4D1/7nwaz6Yh7DgTrso9xwB/2q9JCSQ11fPrmRqddG+LbryqctwQe9Hl
UPQjuzPl67I6CEqPxo6th5WVEW2HBMTEr2WxXi0IUTVNVEZ2a4O1q8DTLLZ1N4ma41v6Y2qYuYwz
qOY/u5a2qpAsa3tOc9WMpxDfUbM38EGDRylHrnzQn/N9xnfvfeamHLlRmyrz7HMjES7x664uDRrO
8ldyp95R/rg4ao/3NWTlo3ahazkfrL698lGXQeTTVVF26oZ0Y5J8t4wISRrS7zBduAXN82on4YA8
VV5QXSah9V88QZIDKeC74DYbW9+/CqMCZzdDVfElXLRYWL+1pLVnly8Ci62bVb4hpzP77Z8Ocda/
FkFv0WSmURc59Ns4JxZ+DqWFK4rXjbJjWVKyfrYHb3KeMkIBMEU9ykzEpYksB64uw/MetaZj6n8z
kDjpTnkyDv6rN6eOBjQEFXxbmSAIwRotXXXjhjPqPRW9g32d1K5oTtygsPTY0gFuHjHqfwRHZLUc
RXyuYph6y5ZrHyGcr95gX4HJ4hh+rWCq62vt2F516GbC6TsLruyI1OVl9SHro+6XiXFoHnMzq1f+
T2RFW66V3WMVwnFL+f71zhHFxJoN3mOCWOydVI458sUlgQOkvIGx/hliGjc7OE1yurO1o2k0rWh1
Y2qKo/eaSkDvL2YsT14gXBYIPXMDgqRtzdxsu9rJPzLZLPEXDewD1CEZt9NPmJKqVcFbARuCbq/b
OSCQdz0NnJkfjRHpCEi46SnbgvADbARzTMZhh3+DuqGBeSg/Zydd+jsyt8C3R3gfxYFPwAQ3eSbi
Jy68gtxilY/5ZQoaCJqIYaVFFU2vBILgodeji08BOalKWuSSlr1zM1cWdWkPlutg+AwnkHp0qYaq
yRYu/7pEshqlViU1P4FpetK4gzFwoLiN10qjdnaj+YqqaCSzO4Tz0JDTB3IDNCK2Zw/weZRE3H6S
0UsIWqi4KTHBdUhP7FR5bA83roya/qJcp4DpVMVpPnPD1sugb3LLdal9pQSH8At24SheG02hfgNW
cUvrrRpH6iw5RfsRvjyfzrej8JjcY3R0mBElOREhPB05A2lWH+b5jNiAWg88nzgxozAKkd0aUR7r
qLS9B3ruys+hpNN5V7Qc/D/l0PRYlMs+R8QZfNLZfxmfONkpQsLCYW+tDvk0H2P3rNYj5O+CXhmL
gZG04ajRGxjGwyFGj9eHWrtuyqnf0upR4/iBcBEEOwrdCzwi4Axe+WjhJKmk8tk81kD5AWiJ9nEY
icj1DhoBIjyjb/XWZ+XG5K4nf5jseeNmkYPHneGjoplyHDnaduY/yTuT7caRLNv+UCKWoTMAkxqQ
BDtRJNW7NMGSd+j7Hl9fGxmZFRJdJV+Rb/ZqVrUy0yGAgNm1e8/Zx0sh1ADPjR85Unn9CcZt5ly3
fekM+QqCMoQMbCTt5CGI70kNv8NRawaPxG2C88RtbZKuRMhQ99gVXpbhbo6HJr/DgKDGO6y1tnGH
An34OZKMYu96BRrx0SgJJ7PWic4JrVwUFsp7wtUmPt5lMDCu20vWJ2PZx3Qc9ni04mcjZTRTtnbt
FEt+upKqDRzxHshP/KLQ6EjxWdBWBihbdNxOmquiXJqILqAyOxIFM0bKKlv7LaOsSBlVcYWKjCHD
OFXzuJcdOsDCo2sYMianHAUVSSvyY2pkzsChL1L17wqCQCS8hqasW5g387BhqhUKAahv/XJqiTG/
5evOnQMeMBOG4cDjhhFawRrECa2jyqYi1fTxmxWa9EgNcKP0ORBEGxnSXd1MTTdHbpEd7LrN9Qqv
dYwPp2faldM2RPUJ+bQSpJyKSePD9KKpOTAQrJrGjZpatV8p91QTw5qJ4GijyKlI71NRlxXxWyyp
TL/aFFZf792T8SqScTkbiIszJ7apf3GKGKMz3dl2aTRw2W4cqjwDhevQZd2I2Vg1Sprkau3Qvxr4
9ax7dMYq54WykC96FINtWwYiHVKDCo4nea7iAAXpCvdwTfc5b2p0/LVPozdcU2ozyb8Fwo93QmRt
UG5tmXQ0gji9oEVb06yB0r+tQKCCArcyNK3DeminPiaqAampOadPtfG00rwcULjLTcak0i6MoqkN
8wq5O6pvB0tY1psFu3sSAGHjgIeWI0him6YyRPqBh9gkbSTjVeFTgqmrvIAfvS8aH3ZK6o19egZW
bSlXdRxYtmsyy2eNYGpamQ9FyB70UAGFQ6IRmJ55RdY3pceun4ZAfyjQOCCGKMN8ykmaozXeo+RA
cHfHzqhprgUJk3MC8+X51UfYoX6BeYmSrGwmnPRM8tXIW4YqcZLPflr0gX9V610CwCALAUwxt9eN
g9cUUXCFJk43CbyYX0DifJy8yJ8sxXDkzvGVlJQ2/mDkeVkcd49+pXf5KW6Yn21iYWXtoe/R8+27
ItSvPZFbt2ERKaugawdUHH3tJN4GViM/baNUr2ikOufabhspbpmqBvohp/qQX2l0I3pbpDC01iGs
aP2hJGIYwUhD53ahiqZUnhkRVP6PsEaZvNA1XwMLA0sbRuvU5/pPjyR5c9XQJc5vDGxQjVtVrEPd
MrIMnXmyF3o5VpFC4UFjISqzcos2mO8SsXbr2fdV1HKPWWJp3mNBgLFc41OaI53bZtA3SmXYYmWi
awsPBixLEtIMp9TMJ9Lh5PAgNVUnki5IWn2HHJOIrFKpqx+pxxkVPNygGMu28tD7NmNhNt9spmNz
YiKN3hBd4AyUpQOq0JPGCKfk4eP/+UGjKjis6OLTWeNdgPU9eA3fThn/+t/9e9Co/YGZWeAyV1l3
TeuNAV78QcYO0Ti2/afV/X8GjUTwMFtmxmibhop33sKI/y8LvC7+QNEPj8bC6ISVDlrM34DLWObF
nNHWZzadRE1nSN1A2Tc75L+93oaZP+fq/EONgq4B6xsf0wG3Oa+RWv8Qer+MRLttKvpPtnya01RU
hYBe+lGZHjz5OhucOhI7UgWH0Wm3Sqt8paGS7yeS4RbIytWNWdBzCILITdLxWq3taOM4zoF4VFrw
yiFiqV7offhioRRbqpHhEl1/YiKw4Jy3SfEJc1A7Z/54BV74Khp7f1VZqAWzMigftLiwr63W0q/r
KHdew2nMjpVuf6X7jRYnJs9MVuitbK8+y3yylhhdTrA0joHojp2Pazvra7ER+OSRe8LSZf4mcbo2
HMSVylrbEQJ2pKvou4zwGBWmtirm/IkukwczynddPbeNBTg+2kwjaglrHzqhcah1Xe7qPv8hwvhU
1vHYr7SCWFcZ3haMIjEFTvFdMnjrnExQfaifnClAd5wThcoohad3VjpxUsSInnQiy8c7wzj/GbX+
hK6KOI+ej3pRd2hsFYRndMWUfZvgcrDTbdT2pz6ZUpTlOAccuSEyZNr7AqOYtBT1vhmTndokz3oX
6vYmmQyHZEa1ow+R5ydW3Sh22TzEgvNggTiTN2XT0LdCl4ZYGmyWQEhHLNutUL0HHScPodPmNgmq
TWiPq4B0dGcpUCHucKKRh4D76WhE1gMmVw5T7ZM/CKoR5YHcbLDSjVfuvCpeyzj/FtRBt8YRvya7
XhxG9rF95iF9d8JVN2sokyFx7ieOWYtwSFZ+n6MzH+iwGK39lTbcC+rqa1BoyL+IzVywxPu30FEe
E8U5S3opsdX+tKhYm4oeYYSwRYasqnWws2p5za5NYnUbbjDpb9kKzWcwp80TMX01OuXB9Y1u9ols
EHU/VzSea1O914EikrrEmp3Wbp0QEzlG07JPCjY4+yeg/u3Yam5RofpXhsRtzP6hHmpxbA2z2VZe
dnTKBp85gb1iFLu8wnbaaytE2ghZ6xS+A6k1ctwygVuk5EU1Sf3F0xRgtQiLve4g/elLZ4rnjH4T
GMgNDYVH+gzDo6STsHB6XaA479wS2OIi4bSCoWQmv9IbDUJ/3GQRQ0f84AALiBlq8BKkzWmyxClK
7HXtMUhsiIGqlewaKMs8mntifGdeaUG070Sx10wDTxpGePgpL1KrdzhNq4Ucs32XpV9ont6NrBF0
XlfQBnaKIKZKpPHO85HIRuZ4w0SQiPLUULasLfXChJNszH0G0g6cUyHVdotYDc18E2r7TmUMpIXO
S9mYt6bm3Fa5k65EmWyI8N43JcHvnd58w2Rw7WkjZw91rWfxelKbDYfhtYh9falOETGEnu76/uzz
N4JNKFWGT6m1UQUeYNwhG06dD6XqgfZmrkG/ucOlhq8F1LxDdjy99UzVHqXDU8T4WoZUWdQgJhjW
gq6lXzSrnqgH2oDMOZQbjB8kdbUpasnyIQnFaUgBO7U9xj/1Pgs6giE6g5NrcIPK4olnc24j7aaJ
h7MpMrlxguQwFdZTmvhfKigHbUaDt0Vjz2FdPJXZdDP66i0Np1uUL/CZ7UOvTNWOBFXnbmT8T/xD
gnUh2ZsRAkt9WDGrOBYB6b0VyAtiekPFAjkQGHdayn/RRh7WieFRENaYx8G6EuaPOFKuaEFfmZFA
EulHK7oUAAwr+7at+aMw24a0sChKm0VYBlur7q9pbxD4Hd6IycfvNXMcu2nTB8FN3NgHVJVELgrh
cvpYT5S7i6L0DyFQQxw/+IwtAfbH1u8HUPet2Zib3mpWME/1azq5jzjH13Dcx7Wt97d1oXHyjG6E
FYFgabSvgaSSHLpU8MM1Ryx08Q4LM9Ma6zqvpgLWT+1aTqQTYJvv0nr4UYLfXzJesXGu6v2WI+du
zl+q1MYjGow0csYh9iItWCwwAdarqCnJ1UhGmm4495CUw44kuacKmZwI2kyhvS3ZBxZ5KjdegZJU
mfxgD8VpOeXGeQiGXQdNlMQGZc2CSnFq7BXNWzkZ9rVJFUcnAhXIGtpEQ85YKMC5nWwc2R9Z1ZJF
2lXLsQh/lL23801olDryaFaNqxn+DbCWEOHxqHVQ9xlTLz34B+s0Hh5NhtNe5O05xCkupvMTmax4
X0OMgxNm4X0JORGF4o90YDMJa2I5FO2g9yWd6hqEurYJsnbdq926iqKrqlA3DKeMZ/K/tg1/O4EM
aGQpozPwymWRfJVOvgUMsfWb5pvAoSx9+QTvkq4j/i5GaXsDl+UwTIc+MpsjVjR9VfTFbd9Wi1E3
HvGViEUfDXuTzqRZNJsxDnZTgtdIGuxmuMddxBOgJYqDmSb3XUqWGjm4Cw2ZJ5/suOPUlYIGbYOH
PiOEnWLmSUfX9ViU2gu0MLFpPCLXxyQD+N7HYGEk/SG6ai9WZQA8UXu3S6OHkQwjuGwkHgmHvi50
/bDc01fOV5jeVp7du0Rffx/9CPko6lE/fImTDo2mqV4Xrek8NGpORAnNcJrs1cKxY9Tr/jHDEjON
ydnGkc4qgI49iK5VPaBrgwvdsrKzXik3RYNPKIBbHPkTHaz+YLDtmh7Hxlhaz0yBv1KcbTQx3tq1
t1W9fimJ3WViwHvJEPweE8Rt0WnfKs1Yaza9cOGUL7qKq8qeigUqiFVPInDCZGzQ6AMRzb1stPjI
qHPL9H6l4LtMVfsc5/6PoM0UPgIWinjY6LMzNlZbMohJrTLHiry1yVVbcR5oh/Sh9zzLbnzQT0u9
Uxu4zdMXKYo7PfFOlRVtlLL5xqgDR9u8j470fZl5IG7Iv/gNMAoOpszQpkMgh2+17qzpLK8jQ9+h
M11aevNd6eNj29LOZ8Cxo8t3C69oZSjdc2n4jyh0D3rt7YqcGqFUdlmrP+ttu8ZlGZJD1UBMQvut
RnKbq9FRsEPpwrjTlfQZe2/q2rJ9BLuxUsj7Rhtqzvnl7uiRGt829n6e3uyzCaa/1tRgcFB8qjEV
YR9d52iSF6Xw1k7VMVt3nB0mdw70dBaYgwztyioteVCj4RHfFF7r+JkeINy5MXBTNBnwm5MVnpsl
c6R16VPsjvnwXa9DsCNKC5lBfoE4ux5D/aQ7KWNj8ey0oF2y3o7WmY4Ts+rWlhFuTQ0hi+9AJQ4N
OhxdzGpcnQDL3WtToVENKhvOuvFK6um46EZUMZVV7mQT7QvDIIrdZkAUeIfSHBEA5ca3ussRq+j5
6JoI6iQE98VECrxSqreqGjVrBrBYtnOKXfw8W6yr9yRPPlgaZMc+djGg0YHUVnQAfnij+ezH5W60
ypsh9m9w5D0ICkayxPo9xCMQ/BOoRyOxXV3DjSn6MF6izHnFdMMZI3v4B5Yx3pg8Lo6OgdyE9qYL
bmMtHXzn/0hlTPguppFjbw9XmMDIA3TMPX2SYvkPfLJGwxtQHKugPWQp4NzAl9Rwbbh8oyg9/6nC
fBcvOgs936ozOTUZcCRVwgg0Tnb49N+fmiJdIYmlrssjY8o1FU761ObfkiigHcKZKe2tfFH5wS7q
eOyViRGt2kEVONhmf5W1TbeC3j3s7TJBwmJ1hfJkViS6IwYlW3hKo2WFgUVZUlrV/jKveONcxQ7v
IjU5l/aIXkFL5dkCLrGfYpPSYKiCYyui/imsCQ9tBCkE6Bc2io2oW2ncoSrtjZbXXxLU23CLaORh
4c4cRni97sJ8Jz8EfJ5PGB8e6Z2fEynkVfhhVLDVrbX3leGq8WnaBYW/kQE5p0H/Q6+NZ+gI27xq
KYVT0sczcW0D05qcfqdC92p6RKn2LOimlkhIjNA8mtEBcaPQtu8jUMtEHKDtp9YPnEGs6gpfRiwP
WH6urS5TF4XmH5hOM1/B2jh2wSqdPQb6lCNhUu+USlzXITwLFOZrmF/0mOEi2PlQLARYESXi263H
5Lb1v5lB/UrxES4n+oBoibJ1koxIaQogIxTSkmo9JWqQSDp1UWnDWuL1ILHcsl5+99p89NbYpjaH
8VqatNX3b01HQ81RyxhboB2Scl9UfLc5q8bEIpo3hGAySiDUb6QyHoyOpBdoY4vf/A2/nveNP2XF
VDQzXu/ivN+h/CgztWUsPuGmLJhoWY2W7Au7OeLto6SoUecsQo1GpWVN3ZLoWN5ozOfxiglF537+
58x8vT+/r1mRbc3fkQ0rV5MaT0TVrIsnUpAJYpSk5h7b1Lij1Lgepx+fX0H9oMNhOCCY+GJNk3uX
F4w/HNb4vjndHy1hVhvmd/lV6BT50s5D+7otJ+dgd9MPxU/UswY64zoN9WfQOsOtbYXGuovy8LVH
ynTNVIAc3IEs1qdYsAJ7RcfSiDfr6IcBQk4fO3dPk4Lk2XoiOs8ZtG0CIT1cwAlNTgNJNdd0iAie
z7RdSmoEPEsXjV587yFJm0mX0De8ieYhWPiTqhdnOzC/IWckuZhmskOQ8dFrUh0PJfwT/B/jSbMK
+n6IxNCEZeyyaFeXHeJ05tJh8ahAnnnBMcbktCbweWW0w41hQWrtMgSrWpq9TmFNMh2doeAaCUTn
gq3lq7THewgm8bFK2ukbnYdmnethdKsyWsIP3rUvGs63Q6rG3Vo3+ZfYCHu3yttAUvwL/Yqhnb8s
GXay1Db9HUP49CZJM+Me0j3JXWr37Of42eEAfmHnCdaxroUnJSifYKoQNaln9kBhQSY7USPU39+M
yR+eujCo1rqX7WtauMcRMdDWwzHhxvQ2XrCQ7CxaDTinNQ70kLzHrvZuYqJFAcCrhlh7cajfFVFI
QkM1KSuGNNauqcrqBXPLHFTgoI0jegeVMGF+R+joNKWYrOK3Uj2x1DhZ91CYSSiCwIshvymtfYUO
fNST8NCaAh9wCUQvlnemBUw1h0lqS8EkCciNFb+McX3nNSVbs0SuERb72nGCdQ2WZEI3vfACFicn
BmJAYZX2aG87f3gosPISIJGTwOwTZ29V0sRNivsv6SBo9XVUPU2Dbe4//14udzbGfaqKFgg+JR+k
Yc652m/7gUkb6q2vztsvcwQzB8Tsh6AvDIU1GjloseQc9TWEPwjEzJS/+VrnNPC368F8dVtYlqTH
adiOuHA9IMyJYPZY8TGK0VOgxW39ZhGxgaNQjJKvn9/qvEn/cjHNcAwpmXLSpH9/q0A8VNEFRICV
kbhDY7ELTJy1oYMu5fMLfXhXby50sQJZMotTvL3xnPC3isVW658Dr+X/uiPo4PNLXS6oPEBNmOwu
0ExpX2vzz/vm5wNqkCga469jgA+alisOB/JVp98UQM78O/z16GyS3G12MbwwtmHieXHmO35zGRhG
UdPEZnUc0EOGnFcq75SnTJF6khCxSAfehgTZYC/LlPWQJEVMdD3QKoO9xcMrHMVo5/DHpkznswWq
xxvGhddBjcwC8+EVCrFrAjhR0qJfjFPSR8zgLtaJIw56NwCd1DaAGDp7aXXxM8eXVZ2OrtEGWxWN
2agRuiuNbhbu1WQnkKIl5XPG9lpITYOYiC4nrmF6eQoZi6FrMlkHv+d2OMDLGvxCG0YxEyE6ro7k
R4qXDGG3IVytSSHcmgKmEYVro5BaMN3eVTb9X3BeVhNnD1Xtux1SSTLfNkrcH5yy6q4SiFqbPkeg
ZsWbyQ7HRdLWq7kGQxe6Ve1hy9z9R+KgeQREtIqCEnWBgUyLEOMF3BsS2KsyQqg+xRs7ATRt8Y9x
WsHGfsjVxLnjVBbXq89fJPX91/HPn1gXFuc3SJQqpcLFT5zHADgmzvXH1BINblja6sizq1XQqPeM
NxEJhiqnuzEsbr2h75i+0jzsNe1735RfnQAjf4vD0M1TwmA+/9O0+cO8ePsM6gXLoICxpWZcVA3Y
/arSiEV5RLTaX+U6SYzDRMihU6XegiH3rMnJ1Q06KkbwOp6NYehOOBupXFt+CoMB+MlHLLHVPaAS
C+FJdRVHVNiq4f0Ycz+7jiI73aeqlD9aYYSHNA6j7T9vYrbMgWM+//nnQnJ+a7S7+H//6/8zb55q
mzPG+X/35h3C1zxjsvRuXvbn/+jfwzLzD8sRTKNYjanUhPwfWrRq/2HjqKaI0w1yBSULW5ZX/4ZC
OxoTNJtJmTbXtH8Ny+w/LNQKxl/86b8zLLvcGllZKWUMxmQM+QQetveLHpkKaqh3o3kKAeImUntt
emOjSv3ECWqP8/Q5y2g2F8HPN8/oXy/Ku9Pm5Zqu4f4TUsL5M00BXXr+z98stmnMmRADh3nqEGs8
jO0oj6immrsOMJNbOSBu1J4FpcmkjUwzVNdTSpRjrnvjtu46ey38iHgjmwPF53/Y+xWCxz3/XZTv
bNV4KDkFv/+7ojwqFIo145T7/RH2JiF6SbPtgW9+fh1+9Def+7+u43DziC0tcp8uPneUEbJDxWic
pkGDZVncCbLglC76jtD3+Pmlfn3UhPjZaHloCPGuGRe3hDMOc1eGZ2rUnO1odjdB1v2mwPr1bhgH
q9RYBtgPXVcv3iKy4BAyNJp9ykzjoSzlURsLh4FicZwq1Vx/fj/zae6vlXJ+dPQpdKGjptHsubR6
/xMRUeao2WRYCJn/OQXrtFsMx+ZM+Y4s2p0Pn1/u13szTUuqJgsjGkfTmf/zN29qgAATOFQhTzrT
PwocPdzHw5XM4988w1/fPK7DQcSicW5Izbq4jhmVpTWOFNlNl20Cb1jGU0zL2d59fjsfXEY6zN8Z
j88Vz+VlkOn7BEuO00nNo/vWvAH29tjnzm9u5td3zuQqrCsO3DiNptL7hza2OOloHrOMDC96tpv6
3/woH/77BFRR4Rp4Ti9/lCFLDY5ZFf9+l296NTnose5+/qDmd/b9a0bCpMrKxBFacjMXv8co2xjr
pz6dPI5UtKWbEyfk7Rgoz1pMSzn1fnO9D34Ybka12CnmM8plE2N+OaZGM3QUA45bKN6qTRHK6uLP
PfrdFv125f11wZ8jAm383iY3x2L3/pdJRIkHheCsEyYeqRTLKP9CtCN6rB7CitsqBA99+7sPkido
I+7AxkvywWWHyCb3xhiK0j5pmncrzQwZW0PHNWw2aWVujCBaf369f67R7385QkgcwULB1qmiRnl/
ixgUy16jt3oqQClHwSatqXs5wCODBfY/9G5WRG7eFBsrv/380hdV3Lw2vbu0vHi6yMbCujYb+yRL
s97BfYPuDcw6XcImqU8klxY/PQRhW6SxHAAJU4k5BWrRI5Tl+EbP0vKmnsDWSL0lfQjEGT0sY9oi
KLddP0Bfq9FPckNTH+7CCZSaq6E9W3ii7H/z/c4v9+UjtAB9U44alKX6xfdL8pCtBLRYT/G0I1iR
Tp5YRjqsPz9cff7Ifn3t2ZlQ6wjIZjiLjIsfqyUaeWKOrZziAup4f9Par6j/P7/GB3fDJyXQKVks
GYZ+8SmDkUXsgIgOSErr7Oy+SPc+4aK0wvQdjkPv5+eX+3Vx4q3TJcgE1iaqifk/f7NjZJ2GRA6o
KikE1pqJF01rb/P5JT56aqYOkYT6kU39n/3BN5eI7QR9jzfYJwMAfzM+BukPsgR/cyb58D64A0R6
lsZKfvESNIlaabUSKqdiaq7ARwy0neq7z2/k1+WImQMqi3nVE6AEL66hNE2q5LIOmCjOnPzuhWhY
GG41cpSJc63SkNcg1acWgM7fvzt2c2oFaZh0ZS4/1YncEbp7lncai3Lb1sZewzX5+c198CvpM6CD
SlLM7/jFi6ABopzQ8nsngvGW2B1/FCkSBAQGn1/mg99Jp+ns6HCPaHBd/k4DPT/YjgZx13xCZHAu
muE31epHVzBU27Gpg9C0/rI3iU4vhBXHZ0UlS/psDg9//w74ViiDJXU3R+D3X4wF+pSGdp2cfdNb
Z5hlU1McPr/Er9s5rR1dQ5OrOfwYzsWLZvQF3i6RKyek6cthbFaAaZkXEcbWpo+q1Rp///Xieux7
lD80sOaz3dtFII80GSZzCG80qEcZ1I+4Jf+D1+vNJayLzQbjautMhuafdVrQCGuuvFreWb3x5fMn
98Hq+fZOLucZkCWxo9jCP4cqj84M/XwrW8QaMEqqNR3AeP359T76at7e1sUv5cMagdqq+mdHa754
ndhCOHLNUv0z3up/LYQ+vAzAcHPeeObX4v0PhMOhBg/iB2dtgA9pXAmvo5n3m330ow+HIpuRFOUP
+8/FT5T6em/IdPLPEi8fSTiuihzn7z8uhxMDbzUnaXG5gqJYD5pedv5Z0F2TICvGY4rT5vOLfFRT
UWXP++dMA5LafCh7s+GUcaAMhWLMN3Ie+j002QUQgIWTI6jIH1rzFlDnwi/i3+xzH3215LgB/cYm
pbK6vb/sRIc1xCIVnB02gtG8b1qkuFiCDabk4Nn+gw/q7dUubtKOJaJUYwrOFG4LdDlmBjnc+u2k
fT7bXxRX7KYOzHI2NZhMF5epHRN5FdbWM4MnNxiVM6a0s+qpW0ATT6UC+MLpD/D4rsHI72qj/82L
/9E7+fbyFytTUsdC0aE4n6vUWjsd7WkcUuZ/9ML8dZOXXQcIrRKeeu2fQWUos7hEX3vWQL9cwuxb
DKEDMrpBGCbTPl2g5MdYjSHo87f2o5ULuTkDATo6iMEvHnQYkV3s+WZA3NkdISu4628hAfOxJ7/5
Bj+4EOXlPORhgkBL7eIz10w9DllognPWIDokDKgbXyBGkhP5m434o++QDuL8LXCq5mA6/7hvvkNR
97IsWhbHsmue8VXMarUNghLem/6KPN4NUhOc/sQ8RCSbff44P1gxuTa9JAQirGlCf39t0oB0NWIO
eobHsIcNflSE8uDgWft/u8zFLTLVNSUWScrnYmkarz1RrtIcT59f5JdfjPO0Kcx5mkRtxof4/l7q
AkBXa6rDKVaaWyPzGXBr9soAdeQn3tPn19L4ty8/+flyKp88SygT+8tiExWz6ut5PJxSBtubAm2P
xcQ6HrplivL/ZNfYXzvilV2VJGXkM465lql8NDRP35PyqGBaq/RVBMNiiT9MOwdKav0ANFrfhyTR
XJHgNe5NY4ZtzZ42Zq9aCtY2/JqGzL2Bzq9yRPIrh6HAjRYUPznSKQtPtxGiYL/f0/sC5TrNkR+p
+ZIYiXaKVXuCWzSiUhpLRJoBFmAmuE9tkpwS+mzfI8Zlbh2aDIZUr7KWSTKrcw28cnWscqwfJ/RC
ykjuGZyq0l9W5EitRck4WCP3Ej2cQXLYXA8PuJiJirFQk+biS2MQ+lM3Nn6EUOnqzSCnecUX01Jr
8DZEUZrf6Kpxru1BHMFFVIvMV6FpTRPj49yGHE+gHngQ5tiwZTnyd03hCi0RLjM/4Dd+4Kz71NMR
FkAyQmiHX9qOQn/JMDNyA61ul7WVx1cQMR6EiJ8GqEdL9nW5a0WFLnZCHKs50S2Cgp+93xQLDFQD
/AgCWcm3i68jcxrv0riTr6BTYQhEyHug4BOW6KNciho4U35koe4R6usk8XcJRMa7hNPITqPLvLUU
vSEo3vIg83Ny2ca9xUQQXeiyqIyIcquJVprVA1kISXTD65lfpzasSqGRBKeCy3Y5UYX36dQ/6bhV
D9lYF9vJEV+60hxW6D5eIhznqyweXylM+3WFYWUpYh1ePl45wARjubFacmLbuIU7IJBMNRIhfhuR
eFD7SJ514Wzxb1mLuu+6fWtOPViPlIeglV6xNmShL1QyQ3ygti2+DrUibMsEvOmaoJe2GnbTVWZX
+bZImJtOftTs8SQilITEAl0oz5i3hYoOPcwUSJciiSXcQJEYLTXYHqvez8N7OWo9mPCme0lKS3fr
3HOWzYRhI9es6tWqeGXCFjCZHbXxqgdGtdDLtn+xx/qMUazzFmbskRQLTglWhHQ0TJ6oXXGr1Ssp
/WEFHdgBWZI7mJ/jcptpuOZxNueO27dDhHMG4GYFw2eB+C/AYNTq6NyUZuMNCp/1CG1DQD9dghOZ
kwQA63oKSWaeIeu138yUvkGGvPIe9CahK2ss2woMXQ8RoYM5doa4qrvKGJF0eJwuwVkMEhG0j/OE
pOHbKC3HXa8RqhkwJdo4dsS8Lzd9jOSEKRk3cRW/OqbPv2umt0ydicScxbxRAbGiaoAsajHZMrWD
yL3y1NsolD/LbkYPxkbN6sKYJQHjz/zbHl1pBS+KpPnD4Un/ksNA2IdkIy2JdfeWPdPqcZl1OiQ4
oXD2VGdzgDWacGfGPLkjIdB5IFwjcPWysr8ppdmvyiaXJBHmdrvsWkXex0TIfHUMIjcbB4UtGEht
YeAsfeh1gu8QxfWLEojzyUP2uPLYFZZDZCSbqFEaRNa5togRjRBPisg1c2yCSlPStkovnyD78EEn
vmID78W/0SapshnM2nNL1QaV1alyoTa66UIWEzsVTBOAF5IldtEknR01ivq9HWr/COEk+tLJSTma
xdA8FrJvrxqrFUSHkquhllI7esKHTUuBTIaR4VRupU35eUYf4MudA6iTYIConZmcbPtwR7BPuITw
QVyixcityJSFanqk0HnFWYO9xrNMJgQOvXeIffM4xT0B5iGEfdmF/qYKAMZ4TSBXWmR0+9TLzO9N
42DuCD3ppjaWoToKYjcNm3gbRZ2KGscrXBQDFd6TIL/2QvY6kDUEp/ohYpgweE4tjOwYQooNCCpj
m1p4YhLFREpoOd0qgmD/nZLnAaNmgMJQ7YjiQ/7Y9dAbRnKIrqMapKJNg2gLe/ApQrkOBrBq9gFW
2h2Oe5JEYNssGvrS6zBQqnXZjNPXJG6+s4bB5FAQiskOvSAJK9YCZY7ACYcdQcLHXyWgb5cZ5g1y
7GhQBxriLk6HCI4dbfwqgj5ycffaK6XReBHgRcQrrRP+lV4VuA5GP3BLWSZfMcJANQMzM3HLwlrr
dZ8sOf4RU6qQ8pX0qQkSoMU1o5Ga41OeXxejmTwFBHzvohjrGxkC5L0A5Kq6RZqIAO5xhDo+9zD9
Kbhqhc2qOWXxtFWJ9jvoUxTfIszDXKYXc36WCtqMECK2UcW0jo1RWOuBVRuzL6UxMLjiFMXDBDeG
yDSvDKsrMzEcDjkwOQkizommNKxlA0dy1UEWvKsteZNj8VoPsWaTjtahWR8b5P60io5eTvw4Pbdo
jbS0Wku71gnpbp+tzHPOVpVkbk+Z8uLg4F+lDiG6ahSD4iZ/OuCsvCDlXnXnrAg66PyZTu9H5ziW
OFfyCbdVHCVXjsi/ByNZ1rWlpg+GN8X1UjOA6eXC755QdBgK9UL9rESRtm0Ke5rZeOOzWQnfXoZB
gKR1FuPsJ5bGNVklGsyjVi7sRkNKUjiRsq/tgHzMmicLCorA2rFytIfY81kQe4XR8ipP9HwdUiwi
h+tl4CZkCD2PsKMOcNuTZ8OExgkCLDl3WXUQZRUA2LX59MLim59B4A7KKDp7sd7dgFI0lpHmtD9H
K1WJ2Czz4EHjlq4KeJInPtbChc4q1/bQ8bkzkhpYHgmYEsIiypj8Wf6wfvweah50KoyTG7ISfdZe
mT1aJEchNqxVHexbsOYXb1MidlEQNUPXHntHvAA7bs8O+Fiy3+tsSV+fUDIRaMUuJT94XFK6+S8Q
T7HuKARvhuxUTXVKtQo9ii0VseqKoXyt+kg951YL5dEfcRDRkyCjszNzXANEGW5E3pOA5Sf9o1mn
tMD0rv6OX2p0CRSmZLIqm+x0+EVnXyghoS5J8FMVVYXfCEdJ5SACXZBHLKBlKr1Kj3by6u/Q9pod
MXslYJfcTg5FYqan0dfta4BAc2pGpfw3aWe2GzeSbdEvIsAIDkG+5pyplNKSZcnyC2FNnIfgTH79
XayXW5YFG3Uvuhtwo8qikklGnDhn77WTp2SUw1b4JWcSjEzyZKYUlL4OO+wcTnYdq9R6aHuXtSFo
yycGN9Wrl5jZptYWX63VTN7JxT0Jwx6m8HEKVHdTJWZx648k3Y+lJqtJ59RyY4np3QMftRnnsaNe
wPWALVY/wCMs90TMdi8YIpovMUiEa4Ar7Q5gKbCSIpM2vYvYgC8xQLAn47CoEX9Djk+uBPl/60q/
itThBSuCcSv9oN6Y/P9bcmqhyAQkV66dzMp2gV9SPLXJ/GWIu+logtbdQxR09ya6qK0sxq2tGqwn
BbDzoSmdTUpNsQ0as38gipOvJLVIvo8MqI5qyM2jOxTpQwD9DLtaHxOh0snWOzpIxMhnuCKIg4yA
nriYHeUyKJcmi5OvduO1O1fxdoZmnF+baI2uhzYN1l3acESYMuvaskJ99lCLsa7RQ+Ftq+P7BLT7
JrM6cTb7Pjp4hL/cJCGbcdaRzAqmo6bDg+B01UAQQCIrS/rlOv8WYvZEmxFDNvRLgyhoo163us6/
FiNs56l0iGsF0LsuxNAflq7DNlNVeZ7cLPyqRdzvweVi0gwTw9lHc63vHYS334fRFnsCkehr1mab
AyoE+ootAqIdpIJoN48V1rBOEj/LYSvFzkT1X5PNqNJcP7ikl6xVOiV3RMQO/AhCY1B1MfV+GByj
32M79K7IfZgOWNlnWqfSrLBQdptqVBc70pDNq2ubMDM7zH/0RLavE9tJd0HiDNhkRFdfbMP2jn5u
JJuxleKhHCOY/z4i19ZqsIGyyY3h2v3HZ0D9CpGrUm+T6K2v/NNiK6c6+oaSEKSv0PI24gdxUAnm
4mCXxWYgFu3KRIL23YyC+NaOyTyJpK6+JCxBpDxICwxVpjm39Ikh6fctOgHC0CDBx0P5OkUzbKQF
p7jxOgm8ekqwPuBs2KgevwN/Z2TfS5yLmr30ru3N4iohQeWQT0l7n5lN+pjGEhWgwRK+SiXkZiY0
ChGfnRA3kpAFOM5Bfqgh5t2oOAi/5Kofz3D4yk3EQrApuwycjgmAxAYQNuJuT2bewDr9Ojmq2VeE
ExyqgF+ilqI6tq2qtlWjecQxkYG/nJZYKophJc5FZ8hdW0l7m2CzvdYECm4bYig6NroyPyzDciCn
GQ5EkoRuSbHF/cZf1IcYzVPHVIxbZFd4cTzU4rjvAuUfhVEPN6ApljtEuWB49q0NCBwHT2QCCU+I
7hggAlOUYBTB7mH6pwZo89LrttYJ6Fprpe2I/MkhmJOjTVbNhlM996gxyrfIqtSZkVn8HkL4AkNq
54cpRuo4SCd7LWJb7yHe5U8Qdgtk9T05AQU6yoMqdPFNTUlz4w04iRUu0LU0NfbEgT3HjzgTiTyc
UI9OT641TIdYueNGlqLgPDS5xsHwZvMUNlP8xWwbfkXTacRJttI4OpOHZTIqmXUDTnuOqaD3OY6A
9QjgfGfbPcl6JEqpo0Xq2tlcuHND2gw4cfOFamw7yYMVNs4RAnv/QAYxfkIA5eY3JvpJBunOMuqj
aYUOtmw7Qvhrz3bQMZCW8gvHrvuOjjAz60C0a+E6/r4a3RDHcwnBr7FG+4bQXAxffI5zmy9Y+CR5
tObY2SDyxw4IvfOsjETtynJ4t8b6XfTkY06E2TzVxSR2ydjdUjVwziMy6oANBaVzgZ3tFpxJchc3
nN+3XewIeR1Vuv+BLlbdFDaBIeDO9X40y2kn89K9cWzqLvi9BvnFunsvR2jzQzoszu6uB34ywWtZ
y2gQB+rW+IBnsn4AO3zLK3uPeo1TfjRxVCLKfdOr+taMTIKl8CSsyT/090ZI6N7owPyKIPTT24ir
Pb4gseYgnt444yzWNSyIQx940In7Mb2QK+oRXdy92ng/dxhwV2aJojiO0fHKqAVcTiKJTDm11P7z
aHVyZXm4IJl6nUx6dHT+yNLSBlydxNMwKlieEPW364n32JxBsRqCLKiuc5cYxHBVhtLd6xzO85Rb
3+fqXTFYPij6titR0cMoQd9tndh5npzxZ24OI+dc7+jC6QFHUZsH9A6YJpB0xCZJvgPwyNLbTzWZ
N3Pvv8BBDI8WHNSjNbjUAYFPki09mhbnHyGxRGHX26QQwR0Zhq+h9IarSmXlrvH4zRICk3Yweh6F
Exk3RuR8z8AgbJWHbaIfzXCDzlisMwk7UrRVuKmqWklkxhxmh74VR61r6+ikHSUd4Er3Zoz7+aT4
TBfCtlJY/FqMu4b65exJ030fWpfytkxbQt/7FleHrRlGZ1iIUIPDG6VdMfZvXGQ3CZxD/zCQde4C
rW+KmIWhaSJ8MNDflfkjtyJEHxXNEZJ98x2pdMMe5c0OmmhX8Q0pmhK9q8NLljr+gzL79Nx0pDOs
CNQJf5qtnTP9zvLgmz3YXb2CRDytIYcO+OgsDwj4iA+SV9Ho3vt0uGoG5RK1Ypv7wVLxe2137Xte
FcUXZyDOaggfpDvgTKzihGfCp1RP51jtFaDir7Pd1CXRsXpydwCjx31mV/WtA/R5ncWpuLILtz9H
5LzQXRgTXLILpGHKBuzGWB12iTHY6HnYK/rRK1a1k6sT4CC2Vo1hxu3d7msrh/OE6nXdBOElyPL6
apz9+r6d4xn5eV06sC7rof06ZWl5Z8GiypzRvAIRoteNPa3RlgdraKQ3MTmQOzhGWN2p3YY4fqqj
7NEmSbWjePsG+eZZRsH8Ds6p2fbKHk8y7DKw6q2xQf1usQRyBJM4hr8kE/OjOmvjJ3awBoMu/UGP
Q9fRU4O7cv2wOpZEFQK8GLAv9tR2iUqz45S31dUcCn+DwyKHAqPEvoyjtygHgSGQ9T0lkj/RJ12X
vjHTIesgmpdZuiNEh7Sm1g4PYhzAhpk5BgB4LHIvi+jF55RKXgIxP/G+8m58s4Ffq9T0lSUrPGFv
S664vrsbRY4dqUrjNetSd23AUMAL2xrC32nKrYeS33wvA7MmS0ov6Mo+Ts4YqOU3Fbser0yV3nKA
FDs0gMWpGwd5G3u6W3uGhj8b13pjZf54lK4R3w+j/uFHSbmWvVMfrFb7+7hXuHVg0H4XRhrcAj6n
Ish1SYVQ54cMP/gxtd17Ij/Hfu8CxboKwrk/yk4ku3FM+h/2XDsvbD/2JiS5Bp1CvFwcal0OrETh
HNJOFj8CoF3owVDUjoFXdC9E+8qbBhDU2fGSQSASInGnVQAqlB6cVRRG0L88IMJAcLoJL9qgVYnh
MWzPVRDn5Huzl+6dFBdkmMahoKuEM9SihTkda1xQ7UaOBN5Yda3fk4pVn8DpeatVWx7g2fePVWcA
hCHcI2E5hLXcz7B9MzYGtaRErkA+4tialL2psnDgMOepo4Aj8wXpMhYwc3aAjtnDTfgP4z0s+ubW
7u3mZOswf66tMb5rHTc9jR5KHtqt9iFTwty4AJrB88r65zLAGuhnZvLOiYVzn0yZwQvRuu0Wbq9i
gQqE3lHPqyNlZ3DOEl+cM7BZxyCPeBnthDAfk4zZlclSTNJ9gglzkv1dPxv1Y1dE8VEnAfGxfZPA
abXsioq5ocKkdduD6LOa56KToPenYNf0atgD5rafw6QSZFu54307RQFAjDktD4XB9ykLgGGg5iP6
MobxCEleryvHSQHbY0Q9V6nt/TDUnB67qCgxxfUqu08Au4Ml642rDuAYDTGMb3chiRXHrkthJbR9
dl3Suvwe9nVwX7eOeumlRdp54JXvoIqThEAuP3ik5xI9AMUVm2jQugGOb9Ns66w2Pxo18hlgE0mx
9U0KC2LdmUVULDMQe2M58F5LoKyczw+gqgGCwIvhLGSD9dO06jJr1+MqhqKAUH6VN1N558x9Akx1
0heS0JMf6PPEj7jy1YmNTVwaXcI6TF1sbbZbR49FVmCgNNXcXMZWZYdprJMzJyPnSjOfumj8aV8y
wDcWXJvKIZ8tBaAD/ojQs96SwAWMwPxB45n2fxB37HdF9ZRwLG+XJnT2TG0fYzOafKgbBU3pPKQ7
1vQTDTUgBfD03TZ7DCxBWhw3YtNW0Kojo5Fvmo7pigowvioq6to5du3nCb4Vjd05qp+8kGi1mRPC
GYBHcNvJvOaZzow9v1O0nYu4+tkV4AYqwzWvlJ4gfU6d2Y/Ujll+BEfG/KNVqaDAix5neHqvoEFo
6HUBx3ZJVnaqMrFVCa+enQ47iksqJksRYDrADp798aXzlqRi1MTEVECUjYQ4FUY5H+YyV9tymWil
AyybBG4uUanuOlKc6WfDZCutzFfDI1+BDSNtToH06iuyMt1LEMCVo6cxYMhznQo8gGWXtx4ZyfxL
hX8wgWeuoUvONy2r1Tpozaeg8Jck3wgZRwiT8Q1sK90Wv3bvHfBbVym7uEEyA06PjZCZe8wzgK5u
7bc5DCNSeowcJhgpzix8kHuTWnzvOtJR1zLx/Ae+IYYfjiub17amSU7iu/fTEmN5XdoSNjOF7WPl
+EWya5d+b84DvrVTjjLrJkn0NRIgkggnqW/HbsiMdciZCXB1mldbHS7qzaqup9s5hsXop8p5ILPU
OwwzseJUgZX4AhWrvonI9PhqYna46mC77/tuuGs5zX6RBqB9/BIE/CD2YI1yE9mdCL/EVdswCVmx
9henoBf2dT1234PJ5yWmknrJeATfuz5U93YYTN+BiTrf4JemJPBOU3HMMJxJamCPdpYrUpeZXTjs
EhOqJ3NBMb1WyB+bLfasCCdUDFSZuX0DP8YkN8QrRUctmDOCyYlRfuBP01aEaf6lgx/UMwCQDrhS
l2O/DQeoW1eGPmVFCyRVpxzniTlf4319CWmFbZkiCuqClCpg1asqJEfZMvNdmlFuB0NEtcaCsWJu
I9bFVGf3mK+nr5Vo5ErEUbypoOFuvJ6OeKl4+sPYcllWJroAcHnWld+8eQ75o2QezFvSPMqDzSO/
IyVyurN8BhgeCzJbDlk9jRcmu1i12dXMGHgj6zJiXpJVcMzsJ51Y7WYkFPaNqLsnHxXACo4kHfzR
5YfkuX8JYGqAY47tN6MlTcR2nOZuUITgpUR7bKCUWAY8cLNYJBjFBm5ns4tDSE5BSBDCHtlxFVHg
zg9B0uTf+iRprglp9wmXjwhYR3C6mQxO2LXZl2SitJCGIZfCxMcLHpZF9TiYYt6UJq5lYUPTjirh
n6JKlVdRY6Rnjzpjp+j9rOiiTAdV92AAyigmMbPOjLvUkA8swHI1dDCxGJkFX+BAvc+T/wDxNFy3
EOPfa0fDCLElIeW6q3mqTZpePdKHXsRXiV0JGM0w+aKmoxFAHtddWBmSe1nXa9sFfN8T57JORECK
7ozeT9F4J9mQZgeDngQujNmd+YfErPh29qzE2MF+Mx+TyiDVkwHQofJKZipMns++G8KXDxL9lEsT
LuDAmYPZsMcovYzsLSJHOsSc+hmLiDH5kQlJ81DbMbFGtY4oGbrhOpwT7xt9/mfew+QmL5PmHM5M
ll0em603eeEzq6m5I+yIiJ+yqnIYd5ymoXrTso3GettRJx4jWZIgSHzVts8dxjm9YXBW8439XCkG
OMVIZt/MQJKAUUYrDsPs3oqeywZkThUk97QZAF8zKM/2bpZ2ZNX2YApNMrWroQyQX9B29S3SduKB
FcpQLTHMZDQNVQQTPyn7Jz+vXvM2A7yUMYBZu7Oq3kBYYNoKGHWIBd4zCpvMdS+LDtoCMwclN18O
nvocBUO/tUzoioYZJGe0AvFJuAr0PuGpbM7GYnongRorTGflxzhixlEYzQxjXp6Zf+Npx1tw1xjd
Ta2BFWbIZVauUfC4QNha08DfZO7PbGK0wypYbUlhmletzuo12CiSmZ3svR4ja5fZ5riLm+5lJCr1
0HtkDvsxgzTAT3o7Jo67ojgLCNFVzJr8noaSbo116mIQhUEOVrWs7+ToeSQUF5p1yI/0BTGGvS9A
BR/qNiEzpfG958zgKO/q/hvhR6Shhvm4C6zqvq7gAxlVATWtDTc2MoctOT0zE9ie9YQhhbiPQ9f5
TvqaeWWCnt0Wba63CSGnK8AW3iWR8bgOabpsAGA1FJ+Juu8NjmQc1Sxwh058M1kE7WaaYejAByWn
Kcw2CSIsyHRTTcYZEEJHB+bzWHmcU7yasK1BB6fIbt3HWVQ02mKdX0GutgnIGipm/HHrL2mzKv7O
HIVvtKDguDLDOYbOmM8nDxnNqmABodomVXNm+cJ2ARS8pLvF9yvkmtU7XIPSRhxRtjmBdkxsR9Kr
cf7WG1s073ogf4ES5mvSyKW1UYGESPrhKlZdsAuQbZIcWpMkkJM2iiWXyoOshy3U3K8xQuabWjXt
c2SjVPXdJbyrUPOJ2GC1VZV4buXU7cuKHkeAyP6kytpmpejldyMHQkS485QAymrsXVOSimyZ87ew
1c3acEkD69SQXNGJ0DvlmgFD9LR/ooVDlkDsNtvWzhoGoSwrMtMT80vpfaHPFp8Ym8i1P1n9MaVX
s56GljqOjKxuT9MSIQLbxIrkILIjxjTi920bcmPNln9H0+6fCQXbW73rM4LNgS2msQkSg+O2OlOR
Bj8SNgl0Z3Q4GlqYIOqMUADjz7MaKFRdGQTec5tMg6Ax8Hv5jojCeRPnuWacyKCNWYN/0NgHl6NV
TFaXNSU8KwmnoRlRVFu1xbvIc/kWVOxvbtdOZ+UodlE/tc/UgsGPPo2ri+EPk145hmOfPBU5J4uD
fh+Fw0tR2T4HYNbunnjZXRVwBNqVReAdi2bw176pmq8us0IQOXH0mCRFscfjb3/BIjrnG71sVk5F
s3HJsFnXRucMTM0rcxPaBqtT6ZAeRdoEoBOvd6+nyPIIbg3zrerncWN4oXuKyHxc9RSt73jS5wsC
hPbaY7L2k8Sung5j5bDAQPRYFUD1t1mNwmFVS/L7UoqnHVNrQpNiEpW6EpUIvz5UpKjttzkr/U4k
6rHrgmCVlJ61IRYCi7sMOarPUfecE6tyNDvGPZ4w1MEbOu89rPonWKDk+7imOEozee6z5LUfErlf
jFQ/EGfQfg04At4igymgm2nF+4Igw4tshLB9Yq+dEntQLd2nAATdSqrpdmrnd1ka6lhU2BPXoYqN
s2rQ3qBxL+iIK6t5Dalgjn08mC89jyN5M/nSz/OCn0TASbo7s5FdEWHvAitJkk0uK7V2yx7kY11+
1zJ76eQcwIsZaEnpguYAM3m6gINGDQzsigl/8ujXCWkPcRjstZeVGxqkIaPh0T2SeVfvIeHlj4Zl
g9xuU0LO1l1hk/3n8hTeaC+Jdo5o2kfRaHNlWiWND4e6Zxbc+Qgx9amIJgfeU0Pzry/dXTzQaV8x
FdihiimJdVPWjTbJjES11NclYmhf72TWdrtlXnnTMO/73rLxIYCKXqzIfJ0jJjBOJgJYT0ym7Szh
CQ1Ilu6icEYUJpcxy1gAv/PkjqWrPTQGAZqrvh9c7kOhV3W/BLR5vMZgbe0r4Oz3rQcVKpzCF9WV
DCY7yLVrt+FJFP6sH7y+MA4i8QhUdlySwyrbSHcDc6aR8RF1ROzZ3bbNC6ar0WuUW/PeDep3OFfO
ypUMVckjeIuIld4D39F7zpbVtZd5VKgMWSiU9E/8vXS3nBmcLQS3zWAyFzUjxQKrnHwTFlVf0NXM
qieUKT+Z8pPj47mjOIpUgaNxrelNpwGj1HSsT7x4milNqL80RvVUDeNEQBp6LwAD1m1VpvdGGD4G
0iJADAMHZ1GbA+oCSmza7K12kv527rx24/m8E5wwBnKiKgAwKnqDy3yXTEV6ZaQFKsCB7ltHRtGB
lGg8INVUb4a09jYpj/jKREq2ocbvVk5WQZgcIdCFVC1bk7qIc0lMN4NUsucI1czKGcjnIxVDcvRX
GVVIMobfArhwN21U6pOgsUfNGerbijHRax2WyZ1CmLHLXTK1RnN0DjiOsOjFKT9mStHUbCrGrOfB
WtQaBhsAvXO1G8K6vRpSKir2CsCFaG0unAcAFRbTcB00YXptQQXcMs/210neapITIvfQKxpfWo1M
gArVvnP7xkckJe1eckNo3+I1VYYuL+7YKERLhMFTXiFuENO0meHCnm0s3NdO20oimEakdVUevomQ
qfXK5PG/bZj6X4Vuqmz08l4PLlExP0rkOOwddHfU75a4JijqDdc/5WgJBagScfqNk+EbGQ6vVUe8
EYezd9jL3TWhAeKOBUBeWWlLYwi2l7nJQt9YmUPVbyGoIhKMXH9TIzthLGm1JJi7zhktWbglgSFb
oZIyAKgt5N6xc0NCIyN/ZReFAHTBUrtqFgB31ib9yiTEAWcOI7iCOPovZlLa711i2g+udotjoktK
0b7znpxJtQBGa9YODosx05F2ZKrVjq657QYbV2QVomTzJj1ca2aOS2x4uo9VZe61DV9zYnhdrckZ
b4aVb1eCdA4o9Z2lfCjAmTq7GLDPXUQYq2HlPkRRYyLCCY7Tyup8JHs2ZCgnren4E9dT70QdBCja
rEAeujwQP9NyItizkdQwxZCddK26L0a4LBnkJW5yOk4Y8DmYupRzO9stiZHSff2g+sY4lg5pXawL
qIOVEgwo4VJ6t9GYfiV4wKR25Zxsx0y3sVYjjnRLZ+3Aorh16hCNSWYN526mp9IHwr/yDabKDiET
SNgGxDhFalyrfNGQiJz4E2eej3Mux0PIaAIxVz8zJ03tjeO4gNJbxKbM0urnYYxhdyUJCtOYBd4h
wOVWmoPec4avlrRe4sUr0JA5+ehlOO+InhebnvTlDSeJjG62/4MDXJRsKF9aCLBCV68ph64fDJza
n142NtmqtGf6j2mi5LufUv50o+Jgw2j+gKUmhDAJlZXyqPg5xBnbvqmrb+CmezpJvnhMJlKDx7lm
7ETPBUEefDORha/MkYljJM7i0iDL4F2z67Uf5Sh9WxWOK5so7LXikMobjY8liad+ZeWojj2zYWht
53rfVgZER0ZI2+VgDqCyq7YIhZp90kCKbWn8rYnKRHbbwbQhwS4YKX4dOwvuLVrrW98z8uMo4tc2
p2TXo9aAl5uC5lLy3XIMcusHSu9WIAAY5L1j0I2pWyO+8hEFMKmJu73dYY1wUsX7GDrtNusRQJOH
9kp0g7clSTg4kR5J4wSaC0876S2U5EjE8vEb06uOnbMkRzaJ5rvUNZHfTRgSspGkz2CEeVhOAhCp
ImEo9rKeMYZHIFs2tszTsjg60oEpDhkstROC9I6n3sMMv478jOjDUBr3tmiRzdb+Q+m7BXFf8MZ9
lOV7tyiStdVV2T5Ss7sunfzgwi9bdQ0BkaPz03ebDMztDRLNg+v08S0HGI9DykSxRlNyDya1Yw62
K1u7vsrxduzkQPMxb0HmujXnO+DUxXqRtK8bGmYIWh3vKozi8UzmEGitxvju2a1BblkwM82hRA7B
mZ0YGZbXyileBi/TG9r2tEjFPCdb2fj9BQMqbYiEJ92gIbGGmDVeqcB89XxmqE2bmjtTjSPgu7zY
5ditQC2BvrdhMF7yNh+OMtLkufqOccr9mk2phuXvpYJ9wxrYhCFA4iwY0x3ni2LV1/xJe027mzu1
BKEM6TnjWVkblqAQ9kRxazgI5mm6e9duVlS7Wtkdq0dQ36ECCr+xlYxPAceWtSPrZpVbHaAmi8NJ
0ZRyw4Ly1EDl3UkaDKxqWY9yXv6MOlDL8OisfWhxvilYOpAvJx0GpKQO70oXqUYoEXKtsqGm/iCz
hWhUYXOLjDmlo08STBxsQ7JQvtNvt27GwgDL7jYmSc9uEN5VJKa4qAH5a3EcB69hlVFEMg5jFoDA
idizbGdEVcfZPGVmgW78MjnpC8mzGUmMqt9KN7Au3QyDmDmheZEDvzFPL7lHVdDaJ4Iy+zvlk/tW
1M5TaxRPecH2x8bxAMLTOY1QVOl/Uvfmi445jbtXpgz9xqJvup5Zjrej5kBkuQCnRMnSpKauu8JQ
UT9XBhHwag6+CgJ7Edop52YiVXg/Rnwi9Cv0++mUc+D3fApEsfB5e5pIQvZq3VR0+qoszm6GegGk
Ov4Lpf5yHOa9XWdzxNhFNsGuShyy6Rzq9lhEM2saNHr0gIKpMT1E1aXdlSuH9Esu+3CParjZ1q4R
vNtkUW045JfnlG1mVVa2/JtR9VMnjESbCcLFx/LxwQ4GCzKThCXMF+ndxNmW2QdVE5tk/heP1O/W
pcUDA3yChFkMTJ764OWDWDi2jCDniyJkjfFJ3awHZFIBvoQAiQTJ8sq+I8XmL9f9zbXEZT1rgV1g
vsHsuXz+fzmmBAU+AnIhLog5liTNAuE6WcXHvLT6/+ofXC7F/5S0hADt88G5xJlyxkXtyAvdOzo6
9g5DwLWU2bc/+4k+vZNARHG1eWD+1EdXKcvS4HpYXC6F0WICEb26HrMyht7hsO8KgmhzE1VIB0AT
NFzcHyQd3/9+Wz0ITvhn8Wwv3NVfb2tExJPSGDEufhRezwx4ytR49Pts/+fPutyyX7ySFBQmqlDX
ogvvgfv59TI96UWthbb8YgbtNzfvTkabf/3zJT7xZnkLJwSfPiQAPGG/XqIMOpsW4UD1rimXOTuU
F6GmehHVwPA2IZ4iv4//4j/77HNJ4m5cIXDU2r99rpYowIEQq4vLeIVd/Funqx9//lyfPPieJRfE
luLj+R8dmLFDv8HUMU8j94z4W/NlWArdyW6Tv/gsP70SUCY0XArY5UeGB+BSHXRFLi9BYl33iw4y
nXOYCiD///yRPrtrC/aC18t0TBpMH74qGv1RAPzuIqvSWelZ9ZuqtrPdn6/y2QOBnRrIFFfiZCp/
vUpAT06EQTReOp8paT5gr3GaeWcmYGQQ0qSbuUwe/nzJzz7Yvy/54RmMYjOKEQ2Ml7B4d4hI/RsT
57OP5IFzWeyHaH4/rr29kc8q4Xm+0D8RN9NoRKChiwd6YswtsnxJuIjV5s+f6ZOnwpceTlVlQ7PC
wv3rbZzqWdIpTubLqJDKx51S25k0syVMVv335wILP4Ij3LcC++Xyq/xrjbeJdgvNtgVqFVxr/82M
nv78UcRnn+XfF/iwidhDNvnob+eLr7GXFExCXtDmrYMECaHONszRiOvxzn3EyYKsDRVekCfsu9Z/
rIf+//lhP7wEkCv9OMob6qfkcaIP2hDw++eP+8nTQiWwCJZY3xdCyq+3s2wRDoWK20nT6S4mtG9U
+UY4/WFqxz2m6uOfL/fJw48JFzCdA3iV/fPD+zZGeSrYycxLWasDy8cmF8V/5TBAgfr3JT48i15W
9zVtNfNC6+YwyeA+dP9GYfn9EXGBGQrqSSwyEoDgrzfNGlPRYkyaL1XQ7XVEmwh//dlnQPVf79av
1/mwI6pMQ4Z3uQ7ZyaegsG/LOvjyf7mEDY3OgSdj2h+fMAZPwRiCPsuIlFal2Ojmbxi63x+x5VP8
7yU++K97t1Lj4h6+iOLerd+QZhBjiNalIUyi/s8LEdcCculaUro+de6v30wIhsBUXmVeIH6vbeCH
aPNu0GDv/3zXPnsABBeApCkUZdmHx5jeTNYjkpovTBS+oqHWRX5oEKT8+Sq/vyxLCc2L+Q9YD2TW
rx+m9fi6BacQFEPlfpTdy5Dqv3z9n303GH1sYHTeUuN9uF94nJ3Kkdq6VADze/snvaJVQ7NsiM7w
3P8PXw4efEohZXLrPt4139OB3eNbvbgFNnA7ucr79pgG8i8LwHKK+bWOpEoFxGNZbBCLc/rX24bC
hnPdxGXKVORHZFf2LqoDGvfBMlnlVLKpAVxtx8CaiXAijPXP39onJTvxhj5kTCRWuKjsD1+bPcNj
ZMIiLhIN32Fw8Rbz70rM8ShV5gxvhe00OLnKAkVjC/yXXGR7++df4pNHhzWdATp32Vf2xw0ZAZrp
R84I67VViICiPV6bw58v8c+79OE+w/sn/3F5Czx0Rr/eZ5d+ymyWtXuZyDwMo2hTMou7jTwBIQDB
I+fyXJ8MvMjMI7P+LjSbci8aXyIQbXz6eLTFy1G359HvfhACbO6U6KzHwk9vsL5HryM/2TPMr1ZJ
FAbdANIOq37Y9GB1Tw0584c2C+jrlab7/OcP9kkFsFA3FvQFxTql84cdpDVbQdhy515mdO+zEb0J
N9q7OHJgJ61N2vSjRnqf48UM23Rd5capp8xheoHBrCTkMZb/FZPBKZov0eMkjZ/lN35RjBUyMBvh
XFw7bRjsAiBAsoqNsYhWf/7snz030Ik9BJIM8Ii1+PCdGlZF0KzjXlAu2ds68/JzGZP68t+vwoch
QcQD4CDtD29obwe0RzG8kO5VnvU8PAxS/4UB9skKzRnSFa4PFB3q4IeFzbE1XXq7V5cBhz1CGO+x
zZG9F9hJ//KqfbKE8uOZ3lJ38J+PB5UhNYrRsjt10dZpHAharA8MtBRtcD/Y/Pm+LSvHhzdOsp7h
5nRMDCS/bQiwpTMz1/JiiLOP7qvpbi1NA0v896eA6+D2BMKPlv7jClp6UGWGyDcvynkOkG1J8+6/
fxCWJ5h8HCSlY34obArP1G7lLB7kxuk2TVltii4TV4LA+UbUf9tHP7ttnExA9sD+g5/1oe0VFbad
1FkkL7hvb0QaIvWEHFDSAYirrv3LvZPyty9JoeK1LYf/UlJ/XD3wDJCdHE3WxSnjvWG4Kx2oLQQL
oBYZJcleZBg6jZ8hEwz0P7sk1veif26Ki5+pVWy9z+lLytxUzw8245kyTNbN8Pbn2//7y6EAX1Pz
w+DkBfyIqIGAgdzIIQsu128JUZNF++y33V/ei9/vOrs8mEIf9Ddcpo8kzrzSM2OhTF0amkbZ/5B3
JstxK8uW/ZWyN8cx9AGU2Z0ksmWbIimK5ARGSSR6IABEoPv6WnnqVpVIsUQ7d/ommiVDAKLxcPe9
tgnx+j4Olm2ORes/f5oTqexEvCbj+P6FjxR9EOS3ghA2CC9mC8KxAP96NOrZ+MdxH88kqJ37QBhP
R9/b7bHONSY1ehEgw1O5qdG0fVNN7oNR6dSP/+CpAjJGvDkowcHpG/5yzx36JcY4zBbXUgDsIXFc
0pUDHejPo/y+3/NA8NbM037iU395O4pCCZL13Iav2fh341jft9gS/3mI3/dH7hUmGVIOMDBo77lu
+IaVKu6VuB5kc9a454Z6mXVLxTQApvDZ+fXBpHsz2Lvn8aiLA9dgMKRTG7/qD3QPr2Hkfala+cn8
/uy53u0qc8f3kUgxrn1wKKW+WwC9+M3WTeWeCumf3+HvIS3vkMT9iWx74ka/OzCRsVuDbh1xXcU0
Cjf+EFwYyugv4jJ5Vb2VLys69ygBUwTd2kXyWRrig/0CYisrGbQaAeX7qCCp6GQf4QSfDJtWlgX4
YMAnBN+hPz/lR8MQDhB9WA6g2/fX6tQBP2mDirg2xW1qHTHZjnIap/6DQcgQkGU2gVS/f5Zw8Buj
82f49Sihaft8dQLUe4Z8+PMwp4n29qgmR4qzANcqUI2/QRSnEmmxNKrgemrH6jKjf3lXVZTWKYth
6uFSWDQ7m4KZ52WfzMuPloAFT4Okacgm//5K50911VNfC691d+GZV4Wfrn1/58U///yAH36sX4Z5
N/3NOC6lS4HxupLd2glu3Nzc2Or2nw/CrCfHQkuGoHjzdnualrzzXJr9rq1s3oxkMruQCag+q4t9
sAuebvMBdRbWFm3cb4dxxrIYqW2I6wK19hlOpvnGVU1y9x88zC+jnAKHX3b0tKSrwMkZJRkNHGPb
b17f0wLQfeIB8dGHobQR2NxC/w5L3w7jBrHhylTF18mQ0auzx8uGNqP7Pz/LR9M7sELI/zhnOCyk
t4PkadnhP9SF131fXdBmvCmceDuE3s/FXC5Tf/iiHeufH/NcFzjnwTw6J0u8t0OmVcq+J4rweqzE
a9jQhTXSCuTXN39+sg+u7+LNOO8+U7zQKGUMMqTDi9gt1Yjoz8RA70XSQW6wosm4auQX+R9EMZyP
J3Y0FSrAxe8eL/R0Tucjw1YdSmLHp4O38ThStPQ/uX19tEH8OtK7Bxxb7OtywUitGDe0huKdnOwq
p77JJrH/5GV+Nta7BVyImvYpfKev1Um8n1p4sNKRfC3SkV6uIf+eO2EIw5JmwbFxfLp0Vb2zdQ20
ILXrLzG7W5SPufmdruBX05Pyk4/9O8Tf42O7XHTZq081rXfvwrMHmp+pvWKRUNnfk7BNgUIK/qcp
HaXeMBj4gfbenRUqe5uh8VqNcpnPlmG2xKYgrbnpIECtgkqP26BK7osKT6sxzsp12uiHNKBk2xv+
coERMUDBrhxvsOD5LK32USBC6AvznsCUQO7dzOliM4MaqJg58xT57fGkQ/RoaZ5txEZNuPrzJ/1g
e7GJBchsmfQRUKp9uwz92tSitZvkmAw6qqsHry4jY4w/Wex/18/fnJ/UMdHOnO6g5Ffd9ymCzui7
ecFt/TgjrHqIX4yL8vILLMmVHS2H7ItIVgZ4nZVz0z92G+tM3+nDWXjUn8zfDx8WvRuzkCwsAezb
h608a0mGKTGuk9K9ReYCLysOrlxv+MeEeo/Mzi8DvTtNbYc6iO2Bj+dGCm9w3s++90mq94Ol+OsQ
7wOfzBtQBrtA8DMHBZ3t1MlqjnVygLzg7bBxLP/5NsN4FG6xLgXo+z6am/ogLlOahI6BKy8ymzQn
Psqx3nvd8v3PU/Jvi5k3k+X09nAv4LZ0ypO9Z9bXNsoBaVbJcerjIz2b/jrH4dui/5nc4iqsrWo7
5wj4Qzedd8kk4R56pS5u+3mJwRrQ/vbn/9AHK5KVAaGbMgSNBu/zNJWJSM5dxvA6dy6K7IfVH8q8
jjpxRFmz/vNQH4QuhEeg5/FkIlnpvVv8pKCD3m368NrguH6uCz2+TjY8jD+P8uED/TLKu22yzp1U
GwtBs9np5dDkMw2EXnlqo6SXcuhBtuow/syl8bS43n/VXx/t3dlhtIUjyZmzN5MTjsYqa/YTbXRb
oxXLPj0REhMjyfYdPeD/wfdjcxOWjdFCwIXy7bIvbJ3gIoLlRlPSVZl878EweEBF3SIS7ifL8oMP
iCMbyWZyRRRh3zfXzCXii9yqw+ulCS6TAtGe5X9yA/9gFyPPwyp0uT2hP3w3R0J87FtEntmxavOV
4x0Ac6Kl7T7Zsj8chcIbyGoWPaHh25fGFWdG1LLE10PJpD/C4DPSH3+ehh8PwUZ8ajxhbZ3e5S8R
dFlifjwbfnxdUwcfsm9l9iV2P2ml+eB78LchwXINwIfk/fVpnvwc/w0DM4fTk1z68SdL6e+K+rtp
/WaAd1t9ao1GMocD+/DcBc8DSaoocFv9xQcItTF8oSI0qmT3vWFEONdY1XNGxmkLiavaLA3EyGBG
ID3KzvnSVmlwFHnTfXLGf/gOAB2ToOVKxK3/7Xt2wrnyxySOr/s01du0xDi5wQzukzfxwdcEyMSh
R9KOcd5nIUGZaDmblXGN617GLhmcg+P/84T5bQvhgkqlkfDuFFmThHr7IKJr6CxK0+oo5qn9Xk9I
iyDnleupcOEYNSI4iD7LLhZ7+SzN8NsrPI3sk72jQQCXvPerQcZhsLiOrI7LSI8ZbK/SHtd/frjf
3t/fQ+A+xN5x6mk7Pfwvq6FIVKBrYVdHG2qCkSGOQUjK6/hkMvwWN7wb5t18VRwpROSiOlbuVoJZ
7OxnVN5IQ81PBvr4eShDMyHM8DfblrwuqNXMujw2CKVldl5U2dkgP/MvfPthmG0Q4DkoyXsTV4It
evc4CSAmd4pD3poFynbRtX9IsjL5pAb9rob42zB/3zJ/+TjQrWblNTHDfOnvCciXQ3vp3Lhr60t3
n+7brXse5qvqf4dc/51NWckthHzC/78p6232I9XP9a+erP/+zb89Wc3gL8CQgnjMJc+Nucj/8WQN
xV/AK0ObNlCbbhEkBP/Xk9Vx/3KYhXRGnEqUTBbWVo8pcfqv/7L9v0z3FM5apyZV6mP+P/FkJaJ4
H1uxNdEw5/Iv/41TUfTtMmbx9mDxB3lWtlY1X8ZeKQww7R4KIkNp2I6WyqyfWabKoYWzayh5PeL1
DJ/GTurgK3Ut5wluIGAoJNXQoZPFlNVWBCiadrnfTl2UTpTzIJBOvj6rdWEEu1qB0kDWqZZpgwYe
ibtGvFwCxkp1x7UAwnlU6ibvdtotBbKCMQ6f/cae6r1lDIhjxgGI6GUxDG0B/MDRmFQnWUYzaBNW
6XVvcZ1Z+8GQDAevs/LhOKStwHYnM0U02N7SnXWBVSIEQt2KOLSVSwr+FSJ2v9FBFz8aU6HslZ8a
QW9SU8f778yUjmrPzNRDSV57TfJEDALHDuPQ5AX6PXBTJFtzsMVOU16mk6voaYHI6lxYE9QclPKI
sVWaB4jY/JAejJPhhv0l9uel3GaB9IfrBVgyimkjCAAdVggPo6Lk3aNZCiXEaASht9VCZwPqAKtq
cfu2hjKqg4JXMKMI1OeFbINbSzJvMK5tQKMLB0ebdbIY6kvrO72MZDM0J+UAfuoXep4RNAY2VuS7
2C5GsQeeoK7NStS3C0yEEUJD5z2ky+QhopAdbP0xWCbYSu5Q5TstXf9ribA4Ro8bO1BtTf+kh3OB
867aTvt6Bya+XQ4V7UVB1Lc4Rn/F2yG/IQkjLOQcszYyJN9muYGaXUzHpkDtFBnzIL8LEaN7ih3t
G1t/cmRI2Y6Wp68DdAZKk6kLrnkRlQJv4cwSvn3pJxuWio0JngXRY92ncWmuWZa9FTlobNK9BNO/
st0GXgRANPEK32SKFhcJ+dTCD5hnp0cmSVcQKIEJ3/Nhzg8caKDvpZWmkAzHvH+GzJutZzi43xdt
wNXxcR2YkUK5q1aO6nVSuX8Vz568CCxltes6H9NmPUPpDyLdLQui1RBnBXSUQ7+uq8782RhmAER4
hB4beboNu23e92AtU8Qi8SbO8dhYpVXoP5RI9jdmMapLOSSAx+Z4Nq7cpb/svM6DRjQiUK6TkS49
aDmqHujvcXR8Mc+dda8Hp3mipxKZ70ATpxT+cnkqjT+2fWVuXG/JvhkGtQHEewrR6Gw/hqYmf5/a
y94/RYr1kCFOt+I5cvq8ubBxH6nXrY3Qeu8NLvzuNvip+1BeoHnO1jj+1GehGZtrrwdR53emhp3t
T1flMAYHW5rWOeVRPnUDyTQalkCeS79/6Bx6g6050Fd4lXQ4hPJVgEWRwqKHp3VQSCKnMmzs0Pu4
mAlSDffC4BmR2ucQ6FdkTZuzoG7SVThnw2UOmX1dDmb6VKQ1gEicBR5t1syqGsybYWyaTQBNeVtC
A0aLUpjrUzfOboBitBGmMQK7yeDkWMOCW0hYlAAPUJsu6yFtRkg/vZNvfWNkMlqLo7+Ngl4LhKfU
wMxKg/iAHzicJ5g+gAKygAinJsw2dKAEsx3L0E3aa9Tk6UZQLaYX7eQobC/luEvyBdRlH8NLAElK
GiERB0ISaKeVl6xw/YZWRRF6GzTeVuNUsRJ2HF5AacgvoerTojQLMH0d3NzVVGp3J1Ln2DcArQhm
TqAmsDJR6/COSW8Oe+DeNVJawKdXlg1qOpHyZN4wxHvAyeVdSwhOh5p8RuvHMmCHTvCLytWDbcER
6hWmGlkKxTpAAq6K5Vs1hMaVdGK1FhAa1orunevMm+P9iCsC8pBxDnZ6LuQLKIsZgac/+lNk02O1
cRAL7UEeuxfJ1E6XbL9Dsy5QG4LYrC2n2QyG335F3+tOeMa0voqcOXO7L6lIEwoyTkcGGV7weOFW
FhyhQNCxtKVxvzh3AyD/Z8JKrGt4pd1l3+c9IiuH8HFXW7VzjvI9BY9NUedb0mY9DdX57PI3KxUH
rDKRyLXVVQEFwSXmatTH45O0OgcSbj3mt9rT43lXwj1d18orv6qw9K+avPCa89oJFrWx416D5c9P
qFxmKGjexkxX1Tya4Ilq07pVoSnz3Uzc4MOzg/95VQCGz8HJ6HLt+DNsD/CUwBBpdgMw6nloc/u5
CHZxqLJvWd/Zj87ohzPnpdeakaaf48aVtiHWJp9cIAQztbXFCAB/Bd+Yag/CFfzXq9wuaT0cW5XS
lk+n4FNR5N7RtztRR/RJxDXiNu9kqqID8RAv1WDsGsufnipsIbAqg+WTrcoZxu1ZgLPI0bIN53ly
Ou+7Lxt9oOlRgRALijw5ZHWDGi6RXbxO0xxSImzGlaidn83YTYcChfe+abEduJSN3SDaC+f66xhQ
NF9Nog6+W4ZkzcOJ1MYKUmaGJ4QIp5e0C4PDMCJQZNLP+TWvyvySJODiO//09+3xfoKNBTEKnhtp
B2qe3lljyuBFTlreTH4RXvLzcFmb9SDazcDZJi9yep7LaPHi5tnsvOE8D/mtldbfeM/esDFm0kBw
dbrioZE9wp2ymadlPzhemexjHcMHoZs171ZcOM0SvFlTxuuWo4JgZ8BzMutVj9+N7ObvUhXTxZCo
KX5uejf3g5WYikU8Gk4CAqwP+uaL5XdYwjQ5Ic+6xhDY3WpQddU2Nhtfn4S69YW0GnpZaQFx7km7
ZURfg2XMK/Zqkn7x0qt7kMimpkXSm7Cym8oQikTsFz9Ebc/lOqjTcmbJe7HsN+7ANWuFOSYCLmS1
Von9QjG3GzDk1ivNit0SpfRJpjfx0BIu1bZhF6CsXPUzrhYDwVuTevMFYkS0wws7TbqVYVFhh6Km
8r4frRyviCkrb62qy57wlIGiM/JqglVMkJyhc0fKyXGTBmcEX6LY87Eh08KisNPDYJUKnCaHTAt0
DlCsXk96qIMI5pX55FVV56zmXofjajbssQYXnRM5WUE5uhsUjhwPYVyrZG8mvfcoVTreC7NvH0p7
aemglJk54lfglU+uYxvrOBS3BLFil6rEHLeNVZjmRTgL/bKMoxceBr66ewinAdBk4kjiimZxL8up
VCLipjwuJ1pHvTHC/gp4WVJs+NlYHOraTl9NPYgzO0i9Zu3YpWd9tTxJgZTzok/wOprtNe4wZbs1
J2vZKOIJXuuEi8fKGUFzQrYppsgFD/mDeAjNU+ortvqKhxki4sylvFW5Z7iRRYuZt9btKSD361m1
OyNMbWMbAGqHQYg7mB8qAbAj7m2sFb14+Z5R/iPBOrQCilE4585eeJN8LsYcBBNQV+08ElUSv6aT
1ikGM5MZg89zzWSr4yK3djadZ5JaP6zZldelTX6bOOnUsPfMyQA4uxDJ2VyIHml7aGNJ3cQB5zwA
AkfvUCUBXAzL8ltNDlFGmU+KdySZALTEmmLrp8Vec9XbEjiHSKzyiM9AWl+5Mf1DW6MMM+Cu7mTf
p0HlNScPh8bcQGI0p31riR7KaDZ1894aQtryPWHqHyGAjHq/eEF1S3zarM0GpDz8mbYm9suGOfw2
Al17we8q3U+lBDQ4OUZ9hjrRATsV1KpeZxz9Pb5kVjGtyJHoyyIFG5UwZ7banwvwAa6GFuqPKI5F
l5JQKCz71teWPAfTiD2hMcI9wtiKOL7bh9zC1lkB6UANzasfz9kZ4WN4yKWfwZhUMiKQ/qH6sbvR
iTHY+64E/+/P8QjDPG3Mi6Z0xVNSFMWBePdULg6zmzkxiKIWsxsiz+/RzXOJswDgxIsR+W78FbMz
LIxSMz5SP7frPUU+OsZjFx+yeCz2GReCFj45Di+j1221ZD2WXh2fdZ31Yxrd4E53QfqtqzCXtOK0
Obhe5keGKm+z2G3PIQCEO0j7BUkbioEW8m5azs2KYHQ56UVTD7nbtKARLIzwCrQmOtLc6bbLUKbh
bqEN+tWDxrisuF0PRFr+GMw7yHenjctcYEE5japvxtIevoVKFenGtsbZP4zLqS6KPPsI97n9xtyQ
QLmTyr7A6mIhyumscquMPLmdM8N7nQNfsWvnuFV5voK7hvGnfHKKgksKyDDjbLI8wkas7Klu4gay
AsSSbscJo67BpyybVIKbEfBDKDaCcDqt4607wr+suxAHupj7ohtXsEm1ZeA7RPEHvT2zdBXXgQbQ
StCBl8B0YQIR2fjTVNypVgVnGTBvRX9+osRqdOe0O7A68LArU0dcVSkwxSLR8oHKVNhEICLB20os
XCDfDOalRTx2qCdhHaqU2zTieN3cGYsIv44Q2vE4dFGRGW2sboNq9G8Tb2o2nV0Ud632EcGbIl3X
JUK3yHKLx4wArTG4XGd4yWB+oT11b9RZ/w240XwXLo0HqXCODyS0JFwqXSV3IUqe6kRimo2VI7BT
wBwF+k1UnUz67Nj+vpShdKMGY6VtP8YG9GMrZ5IgDqfeseh7EBHWlZp9e4eE/1R3QfIPlZ4UgZQE
W6sW1XG3GpVFnNm3cEh6Xw8KhzUbc5ay8s+8sAubDdeteVmDrp7dSAt7eCg4WKjSWdYu8IYePygz
2bMOr7q8uC6HisvaKWjlUPieubN3DQimXgeGDHY2Za7NgrUT9mCZe8zMwL/2VRC/FJWu9irPgmyd
YjpirrPBneBmaQXFtGKqxl4xPWg7STZZoNOXEdrVZX6im1ZLpSE7V0H7c8mFkcCLrDG+68I22BTJ
5I5rR3gZO39Fix3TrCO8Q1iR3npukGOLYXXjY+0v1QXYm1KeGeC8VsO4dNvxlG4RA9ajvfQeM6ty
NrOSeDo2xnRjjkps5maMrzU/4AIuih5sWdZ2lx76hiuDfAx9wxpvyKnw1Ney9u39UmTESU3oRBxk
ZgpFv9DWIY/T85YUu7uuIGJEWJybu9Rz8svRTJLHQAOev+YYnbDr8BysFkpdpZiqcPumhpDXOLVA
4MkiTmb9taT6bMBg6MQ6ZPO7YH4ROhIyV/ZaBiQF1hR0QdkFfiEnLOm0ua0pfOLnSkm5X5t+Lpet
B5hQbAkM9QS/wBfTLulb6VwWYF3Ms8WZmls3dfp7eC/dNy5+pooG4hSAcqNa5qgvurrbm4aQbcT+
AmhFo9ap13ZPVL3ngEb80Ni98iknQ8LCkyvf9dqX2dlcq5DUDUklAYPXapaVJplzxj3AriLIZLrl
XIh963JytIjhUnjNtG1MpIIHA6IVOSHVNrc+V5U98Gvj3jMMt/xKW3H5iidDj5XUtPjmvM2GpKCj
Lk4fQ6s3xq0C6a+/FNnsZusldWLvmC41ptnLPPTdzk2mIMTyzzbiG6u0y+wiXxIOq35OvHabU5fj
Q9eBkawn7DVIdFWBk0Ya8mKwX1yVDNB9JL7EydzOL15FNIm5biLjNehk24ZCZUMwKdvMMXfY8RnN
YW46ztcxH2r76gQNnDbS9FKxR2VkpLsGd2XrYqnrKj5yzRbZtpOtsMHhhv4SDToTzlpwEbBeuwFm
9Lo0HPJkYVc74I/E0tGyaC81OJqKOuZKei1V2U56Ocw2P+/yo5EhQY9gfJZLtCiTan/dD274oBWA
yE2FmUe/czuzulNd157sKWKAtbOJwi2yhyZ8NsZuPMLzQYQKKlg/try3+X60IGSep3PYx2tA2ar/
Kok5kv1YIM1m+RDu+pu6rrMXW6us3xgn3kpUQETecSZhM5OD2NLbqRHiaTGNhFMmkSmE29KO69Wc
qCaF7QMMb2XKvn4x58G4xJKKE5XAC5dWyd0ricbEHickfhPmn1hAlPkW886ee06bnXhsonB1f45H
jp2RQMNJ8Sho6zYiLHdi9iUro/nJrRzje+2mPdcYDuMs8sHwglMq3UsQ3Lm8G8NOusQzxXg1IyJL
CetUXl5UlkriZ2uCARi1UAudmxbHvIwEZlPtTt0pN0lBQ9IqgH/WrCY5W/OL3ZutufM696XVbbvC
+oPtzgftXrRSXYSjwDrAKe/oZh+8fe3VU0HsC3ZkbXL+XZKv8nxYPvHcvgqnm0n4GbETFQ4woTUK
GIwLHasies3wBR9figV7jLOw1s0aStlMumh6gct/E9oFG1eIiUpFT4LpAUjOnH0laHuMam6LK083
3ZdpwBoCb7VTAhMukSPIH0DTNSPpiVvFpZ7DUxA4uy3ZOw/GjLLErSlJxJ7TnAjnjzas72ZhJ+0L
vedXpi4TYF04XaeWkBdWg81j3LZOZMkw+NIkyENQbi1M6cLsU/ssCZJpnyziReaglTR8phWuINkF
FFpq/pnSewmWKXLHPgDx4U4E5VTaCuG8Zl237FLUURFeXZDlh0kHa9DXYouDI51XYISgczrZZZhb
mDGRWbpaSFCve3zZvvn9ZF/i9pWDS601PGfRbo2lqmDpinRDNtqDR+0Zd7qtcY+0uFl19141iz02
Td8bOb3WBEA3U5VOuBHiMP5sWvUoQEbapXnQeZhutJkd21qUPwvfUcVX1oB930g7ns69qYVU6GP4
w2/HYsb7N+EwB12TGGeLAua1NhMzBOsX044g0YOVN+6SHblB48irRq8GBuQk0yFtQzk+/J1e11Xn
YUgdSPxh4iYxINIZTdg+tX4n3CftmIZ3mDnZ4pXGphRmLLas2Z2U8fQ4O3753Zvcsrtk2TUF/sV9
8tR5cdn/5IgWeqXpRav2Zp84RkTu2Llmp6nntY+pTon1oQnmOwsUBG4zh0KwaapxvPYHvw/XdRoA
zx64X4+R0fete8mG1M0AU9NhjIIxg99mSMXkkwsU/62pkwEzgyR04g27evD1hPTAY3hOmyFygjo2
r3OTsbHEk02wDZUGlEfaoXnBgakOjlNYLGPkTHjZr1MlPHedzUUFRRhqwVd6Sgf45q2Dcisc8Msx
0ECFF6GZoYNPCiIdSI+T2GG/K8xomOKeSkpuZvtmbG4J17yTIdrzUvoErdwimsU4ZNOc31WhN21E
oJ6dBCLToGp727hOmEUZxgmURThClnNcgpcbO3XkGQBJ/GrMuKjmDX6oZblJWpfbplEuSbB2pn5w
MCMoJ3OXhz0WfxzdGT1UkwVdFXe97CzRITdcFJmEdimuic/BBGBXJ/qx4nw72BSF9GVVhLTnKTzI
rH1a4OA6VF3ioNnM+p8lph/glTJnicl+F+ZXE/fpx2Sc6+chzTb+4g3IeFp3eVAhzY3rbFxUuJqz
sHqMDWvehLUNQa2d5rg4ICKr1doZFLxvLw8UXxIparBOFBNyM/D1cFOVRgoF3dYCJxSXzjAY6kun
d2gRDOyDm8CGjG6E00+jABAbZRgKLStbten0pPFdMbEaNZZXaOUAiyiMqC9YZQJLDQWHB1eHEPTU
kJugj40BmCa2SuEwR50d0xWZ1Hny+nd58793kRfx1t9v4cf0P5OXZv2snv/HS63gTVw9Vy//+q/b
9Pm5nrK3Rd6/f/PvIq9l/YXACEEWLakIBiyq+uNLr/71X5bp/XUSuRG+njBNeI3/vyJv+BflVlLb
JlklGlFOleF/F3kd6y+u2sjhPf6ghyDlnxV5qQtTxP216efUdUBZmq5A58Qe8t+1YKX+ksxZnLUX
VmU3zz4u0OsBz8PvUzAFKzX39SHRU3Oi2MPXLlSqXtLJLB4C7pSIx4PmrqbOE5lGbG3nRe36Amea
U5xBUp/W9D639twAt9iaHoAikldRjUcxR7nip0iIU/0B+qPXY4SySkgwXiaAUc9TYsAn2iTY2kD5
R2aGUUzcYKpA8GzPx6XHVI50rH2ou24coxBnBijGsgMDjPfHBut089CYIVdGU4nmrOikuR/JMnFk
9DXO12S+zwOnrLk/zOMX383Gr7DRydBioXIzTTEVYgmwYTWSdafI1DfJAy5a7c+AxN0zDk3JwTBD
+Vo6iSVXdZbhwcoi3QQ52yquYukxURb1kSlTO+3F9UZ106DAaCfD1kvz7BvvTT6bsTGc9313otEx
QW6yoWr30sZbBPzT4N8202hUOKLC3kyCmXpJWwL4I2DiHsRHPYwNvn9mX7kcX2P3NFPj23nGWO7t
sUqwGZb6RyPT4bwzen+tUDbdB61y80gP1BWbysC3I+OB1/1gD3e4H7vbAa8VbwVQUF/6U5LfkkUt
j1gFkWXSrdxSshx39uTaDYkOyydYHErgH5gq7AgzvDu8JKeRFuE6OarcHJrIosv8uuXlw6gUWXlu
eDXu9X7eq9ckx4wIYqXNRdwuXnBCM7CT6TzAcghAB3Il5AfxUfXwobeXhVavcMkmEiOjf0kla3yM
S1FeND3u5YvhjZuEi6+gJleXP5Wd6pey67xjZ2IcIE6Fk7w0hydTQBtaQVk0t3Rn+s+Fa467nDoV
3bc1XemlqeT94i/TLmgr+4G7HQZzgkQ5Bj7DSzjZpw6BwXhwlSy6bSpIrUdhZy543U5JbXKsugSJ
Y/4Y9lqcj7Iyv2KIWZ6VGdRU23CbQ4/9MamCJjz01SmQSoPB2POq4HZ6qf9IhGQ90ZXf47EF+b9W
GDRlELaPYwUVOaoWKTUwdQh/2aDVxqENFTc43KrI0+NGfNYuqfo5BEm/CtwO8J+H2/M+LPxwy6Ve
nWmDjFwPsyoFfdtVEZkF+QCHdsY6I7OoLGRuxVtQRbH3RKMoL3iQXTOTq31mTsOqDkWIoW0yWbtl
mfszjlxjV2LyvssCKL4gk0lO5wIUcWpbWz8l1YANMaaocjxlZ7LJwFckccHyNsM9DQD1cy/SJSIC
618hyL8U1OnWpJPVXrnaH1YygENdgroiwWeZyV2al+JGuaOxDpOkv0+F1muKScEWBOJ0RlNTcURe
Ztxa6dQfOmHMHrakTn9TWH18bvdDu+kLk4AKp+6BWxd8znY2w0j7LgBtExY4ifpefAOZ6B3Gvm4p
pFhuNLeAQO2yWTZxRoLMyALIiXGXhK/23OojNLimhFHvzsfMt5snjxz7JhbIqYAcp+ostOOUMCaH
Va7BNmGkjeNwNdU/MQLwIcja870kt3F0mAvfTwKYHYH1vJl1FpLJVpBHa6odlLiRmeXK64+jY3U/
Eun129rV0M2XCoWbqVdt4n2nhNFcVaeggS0yhMxZltuFTO1qtsD0lGR7N0k3OjeeXUPFHQwLOLxP
0XOSdnbXS4d7EnwLGyismFLscLEsT6cp/EZunSwLFm4PvpdkkVQufhVhDIB7nvrqEbiwohNnGQnP
g8R5tKrB2c8jxb6O3mzSAVUwXzdeWZzn3Zw/TN1CkapRcloNNM2vGq27y0QDLoks31ju/bifxr2s
UD/WBKxrGp5hRJv1sRqFdUX6IjuMvsLYce6b2wZY52aIc8whk9i97u3YvbIX4lT4u6PRrDNeEMRZ
eqb8Dali6AQov6GMUm4Tq74zxosMe6yFt87NDQxvVosX1VAhMYDLfqMzhNRT3ty1pKAvpwSk7Q9Z
okBZwfpNoxJ6SnKVzNTntj2XsRZgQBwyPcvxKFUf/FAu1HZJYvW8q2YWG9VtSihDEX41rP/F3pks
yY1kWfaLkAIoAAWwNRhs9Ml8pHMDoU9QDIp5/vo6xpTKzk6RWtS6exsRDEbQzVSf3nfuvZN/rqza
eGS72P1yDA5hDe2n0Tr9oNuMVeq8tkTd3dpqSncsXAlDn3nxb3Tm4Q5N8u+ZtLYlRL2m8r5yFMdr
S0o4hR5oI9ayvvSGP/JlC0g6pXcue6UhPNm1YurPrltbf6jlGB79up1PqeH5XL8UYttTQLX42HAa
2smqn5prRmntZfldxVeDkTLlBZ0vseBjWIx3cVPxZ8Z2jp6hldab0HKTETbD8tqNa1flzqfPZW+1
Xfo4uf0HMKtLyLsttwTvEj08++9NYZln7c7cuLn95theG+XEX9/Sqv7dFvLLnscL3IS+LJlrsc51
xX6tLEVqbzpHY+/Tj7lcs6lbMuo754aug/rZbIcvrV1316/Osalgl6tEcmeqY4Kgv/f80nrQBk8b
kuypVstJxNksxTruiYH1OE85EH0cseidnkkUXq3Z6qAvBnZvII3ror9NaxxG/pjVZ0iP+KmulmpX
I49+JIsbb+IRlc8M0Hos18vuJt08IVGtYSen4oGIwuqhMzn3YEyaS2s3eLRFfoUVpKpfoPvdjTcG
CShQ+QJUTgng9Zz9GWIo+Qrk9h34weMn6FzD3pqYh4zGXi2cY9W34iazqhhHW0FMu0q5+xU7hmSl
9r2S9XA7eh5BrktJe00cT2aUuVq9kHlTnZeZlmfL7av8uKJlf+jKM25X/nhelCmNbb6komNxZNB7
sabFfZDSP1qtPeUsfKQ3Y0HNUtMTO+OMVK/GwlyKsLVmum/4P7cjEXQvMcPBvlxG+3PhF24qEDoy
0asSOKtNnvjatOU28c3uMU7TZbd2qgCxXYiznwJEHMo+3fW2n0zzT80CkKejcl7rAu4uzlozB1aL
WUIaLA9pmsMxuyUPXj0EmRB7vdKysVkyjHoRsdrIz+5YLBuVLUSwuIE37samyv6kXWPQ39DrXxx0
sRly+eojrpb4mAJVUE8EoEZnrJ8tZAtrQL2NAWNC21qQPU4m2pfZZNU7zF6MxLiSkk+CJynDaxKa
kwheWvi0O3RFIqqLRJj3TcKggYS5/ijGGUJ1qR2mSaeX7qUErqEfEr6o3Zay9u/JqOfLX4k1PRK7
XmxlxqYIyNDZC7IYHggdG+ydIJHwiN8uP/mrQWQ3t2f6OJgsnRBl64uv+3oJR0eAOpQjCR+mntLb
vtIvVdutT6r1/QvEnHqzSc58hDBddgkFZZod63RQ1nxToEzfG+PMgJjb0y2FrMXzUiw9NnLFCsW3
v4a+vszGgPLd2u+FjY3Dn2wnMq69jlVCcRlH3kNd2EEETdnw6bL755ojBLlk+lW2NWBnbTjHnpxY
ysV7xZ/cmvuhOfPbbwZft2G2dNlxLn1qEE1tvfl15j1Z86jDhI6o55zjnPySLo9md53DblY3fdxT
/CYs3viyCUm4p0+WHcK5dIS5tZPaO2YGq7iqjp873ltsxOOef2T1zHw7c9jtbDLQKQehZEmPRNvv
WPq+Zb4PPJ2w0WOp2O8oRK83MWVM58VL7WhSSKVWn03zZi5bvi8DeZMVUgxuRFGbw8ECkdrXonEp
JKnL7j7XbClNK01sentZlitV+3RKyursLDMfdfIv7F2rM38D8UrKY6l+bAaTV3dNuO+smb4BVuDn
fCbUZaBgYpuN1ML6adFtmXLXzz5b3SOmCcKjZxM+sHZ4HUGvcWgPBfzVVktFg2vDbvEk0bSJ5W70
kfO+3hVFz7mnYuvsJirZ+tdVSEzX+WQqwd6Xmb+jtDUUaUspxgRJxeRmBs+1Zf6wH+j1RtJOv8tJ
o//V0MfS0cWijeOUumo+jwhr99AcXshToRiiDvLXBLEiiRyYJCAaPWa5ed9CERwF0xFYP9njuhLI
/CJ3VIRTArC1EMwrdF/N27nqqncx2Bw6iTcwv+SsGnn4rAHJX/QJR0Nl07pXoniRcj43crv0g3lw
iHw72BTFHP2G6zNfLEmLWRU8SMfP/8iS7+hi3rGbyE8ouOUvlj36J50m6GUnhilqWlntG9Nn1jD7
rv21VCpoYdM6DgKfqYFiZqoz6Najm5K9Z64vU8yxsKUCgxK2oq/MremNvhcCQRgscZNCSZbGeT1t
/KSq4l0yt7a76UsYwk2W5yWATMuzpvKRMm17yGvQS9G+I1nHN47dX6GSFHQ2xMaQkQU2ErifzMah
qL32xUEGom9iXIpbZjwzTMnav+EdIx4kz83ihuKd7BUO29i7qjD+LCvAcbLk8Y5IesFDGDEZHb7d
LjqX+WbuqBdfXZ3scyuN9y6JJnerA09NxVHQfvT+zBQWd97J9zv31gfherdiPdy5Csxw8WP9u+p7
hXE29WjVqItBhH7luF9UjJdb+gq4JRrFCzslx2pv1zMdaD1FMw+09mbMdFj/7uAomj3bGeqP8nll
J4TWcslUnb8SuzRRCpxyc2edDO7EADYdG+j2MFDrla9IJT8ofDjzoV1U+phagfHFg2xsgSuL7uLk
AdfooBub1cLsL0gAM2eFWqsRLtOgnpcLcRSPeaWTqKfy8Dbg//jYrXJ09uvsK5sxoglOgi7ez2Fd
ja1rtPM7HxfnMBR0p61eI55oCnHPrmRdUA/KuLDUCOeuUcS9j8DvNxULNWdn2ysBNVMZP0q9GEib
Bpn9CBTZfUXU3FksunjIITFh5SVHKarvvmB1tuGyeO2wS7EgmSaWLdc3J1W67SElv+KbBgW1U3TG
LajLerqUqSsjsVrE3xQxvaqjuXS0iXXTB8oKbSM0NCZcB8y6EIIidHLK0am3oyMvppl2axr5+jAP
wZvV1Cqkq/PZFqX7aKe2dTebQXxnUhh31LyXbilj4z25JGyRN30/+nvWNRQTQJEcZhpBTxWfZWvL
spwGZNSrqCV9jrIUAekervRwPFZrLt4S7Q6PpX3FA1Zus60pkipi3SvfEWW7FwsOAFQxsQwOVsvk
mimTYdxIq8SyyQc7ilvyt3ic9N09iVOSrjOmQpB1CMp2Wkn1a/NMvqnWyLYz67LDFfz6WNkv8Uxo
xHWIe18Kb/rtospS2kLGXpcV7rZD9z8LoP5wTmh77nkvjxtQfMD+pAVOywHvrTX/Gamo29qF7a7b
QcUaMNKq3ox89A+uouw6i53i0V5448Av63w3TJri8J658pXDSPLycuRpNo3ivp4WDpLKAemoa+gS
16mf7GKRQdjztNnmJngHR5G/fi2K6s2N6+rqHriDTODMoT1N+a66QJDknEYBgMEQdEcQanuXl5b7
4nBdkPVQkp6Rgd9QFe4yPUKsHOEbi2hKR/vGvW54aHBQkUMRzc0q63o7u2W+dXwNYdXEfgQB1p9a
xy6PS7L0l3Eid6sb4yLMqoGWpwTjd9JVxSUpiSjyxvkq0bxzPNz4bSAeGlVRTVunVKt4jIAdEHI0
X5sX0JWyczqwL+Jo5CktTONu0Zl78hl3zhUgIvedZj/BcB1mmd/u/VoN186cZT/yc3X58MsEURy8
NWFvPT0uqlv4IX2kMgszZZ55P1WbtbPUH+rtZ2oaY48WPs/6WktltWHczsO+iyUm6i73o7Ys5wNm
H7DOMquSO7gNMSEuaDcqmEpuDUiOneSdwXRAG8OmcDrzWNpxynXnZvZRTFRn9RRuRNrq/qgM0wEQ
6vw4zkb5aFQ97SdGwVaOn+ORaW14bds4eOSdn/6SIk4OS5UVh3mpvR+b4ipv4xBPc7Gypc/349Ty
/QXLS3dwKHG/GYRRPI+LNj+0NxW/TAbIUym1/hR8xW5LL1Zbp3KDbVvOmQ7bdZHf1IfK7UiJbx5W
yghwfwQYJbl/5fUeN1uI5yGov5yMXfnGqk1/V7RTuaNDsX9sGEv4nHbC/tUOcfVqVUUGbgInBWHX
7BqD7Oyoo2juFqhKvPnLrB4tc22P2uzqIzm9+jZP8uXsMS99BbBdv/LZ4R61vfEoEg4gNdrtQ9sJ
fbtMIBCbicclCFsTv1gYauZoKDzQFVd0wqUFUi1fMrUM4CbP24qRM5zjzfhW9loc2bKreznM4sGH
DXjpJ8uJ3Kx4hWJOT11ZmUeKaPSdx5LqVBl+HoOAsIcP67n3kx0FnxiQ8IIfC6nkjYE0uaN0FGfd
9d7PltG9oTFa/oqnTu0dwy63XlmnkYHL6ky1SbAL0KZCKscB1VdzqMOJqk6xKeldvF1SjRWXTLY7
VXfDXlpOeet1BdVtBmumxJb5rZPSs5hjwHzymjx5KbKZLg0ob5w6JQVqvS8Q6e347Jil3PuBwZOp
tZp1S+KFJpZpMc/AsezVugy4uJgneiTHjFbVIrdBDquzRTIGi+ocXLhzvrvGbRCa0BzhE5r7Gvg+
CuIl3zHFfg5JfDMKbz9xfVhmiyGrksuLQduXRnblFefG7c4dPEoY44puwsmb8G7G1khXj+GNRZT7
qRupwKKNmvv9/qpiH+fYy27j2Ytf2fYx/LWcOx9lUmTfI01+kT2Nw2eeB+2ZuXX5zr3W2aEkmLhU
jPE2p/ryxdKVflQUunDas/qk7zdvZn5Hn6xUi9poA4jA9R6LfqABs2jG6sHPjXjf1klxmlsrjoAl
1S7gkoqkVbMtz4Nhl1XN8ls0+aE1G+doipgQAn8KuLxz2m/4IAxYEAybTzP6uW/a3QdrVDT01M8j
id34WebjHAllyL0d0LXmGZq2wXQpb0VbUqbW2O0lmGvqyEUuojImClm008eSZPOpYZNL3lFSHg2V
vZP89jYPFmPw0rA7Je8WxPqGt/5V8h345krzuTcMIG7V3CMKxXvablXYd8JDo9TcConzh0LLp7Tx
2Hlfi20pMEWPNkeexQvBq5MeireuSKmvVfUPwu78g9mK8j8z/iaKhCbTJgiOTWMMu043dMJjsg5e
87TLz7z35JsQzXDqV6obVZeO94HsPH5xQ8WxCZB8WksSMcQo/F8yqMrnZZLwt87o/Fh5k9znlv2r
oD8OJYnRKLOIUtSieTXz9hE+aziknbNsO2jlo5+2Rth4yXpoAiBbuyxqVEHnijbJ+gbVMj94AfTc
BtHf2llTll9NLOo+AGMIk8IdIkkxztbg9P+qjGKMiqzxnrWegk+5jOlOpAVKxpQsqJ20VCVbi8Xh
j2cypUxe1n2PQ0InvZ/VO7uH8xolLVEmh+dvAA/UREY3yGzmuaFs9KECo/lB4a93VbJ8O5Ri7bxx
yDY+aupuhikNraoqHrtyonqYi3xHFwD13DY5qALlWOe/QGGq2xxHOwv4hpdZ+lXF6QEM8Fu27ktf
DtTJz4a9TVveUBMfVWAm8PFpxGAhWXRB0wLDRL4cdkFNvyN3raaduyq++LCJiOZoYnXWRu4NG7wv
HxJ1JgmWIFANH01UUWjw3igrdISJEL7Zj+vPOAMhLGhSuhTA78dEV/MX1yJ7Opb85ZmgLvfo+SnW
AxhnTR+l4t0W13J4kTqdUTIm8SQs1zlOiUFpyOL7G4gAa7dmtE7jR5k+s0LXl6oO3t20YesvVtn/
rlzH7ABU7ZtauR/2kFifummnDhZDZTzQtfxtNuOnjjv5G6KIuBkr9qCTNZpJOAZ59mjUdhPyqkov
HFTj1hrH+hW53z1yZqgtI7K+MAggF1jj9LvEOnBurKB54Wft7otuIGsRxZlObWiuvpftG2hcW8BI
qfyP3flyRzeG3HOsuqcV1HZbCCvd1yxVHiQ5b6/TJJCTKOobN7oAr+I0T+djeu3Z8kevvCrflckb
gtKqJTcQDCevt7+s1aD5rrSat5Ju2bBIY05Jaq0hsnm/8ibajaU7H+gbXe54G7K9JWHhlNfyEHQJ
VotMrpcks3wap4x525tVG9rO8qadJXgYEIj3fokhxF2K8cGIB38fmF65WwOciVddJo1KadF4lS1z
VLlNdkQU+O5rL3ny+K1v1w70zhwxg6p+PpR9X/E6gV2hQ0VkTzY3fmS0wxuyn7W11/6WmLMk2xJa
FaAPziErvryKksEwbxs9onWurvPEnoQyP2H609k3G+Oi+FztHKsxTkTj2xhYW5cUT46p5ibryQVw
2iEyagTmpmE6aZPlJbHdrUzMV9x/X+kkMRfkKBO6XxEPuuDJAul4RtJufsVwSVFgW12UjLW+0YRP
/NEj4XJ6id8MHKa17OOPdnB5GtK3nd3wxPdf6WHAU1c0wTZL/O5QMvaEhjfoDTI1peJdPSP58Z37
qmkC3UnNAzUp27dxmmU0xMnvoe/vAmu8Nno74xZUadwYceMyLmgLgQ8ymScGxUpr7PDoV+yh4G5Z
4Xgj5XS586sZse6QrQ/qU7hRh1GUCnkIOGUCQa8XZU/tjZi7ibrFqbfxK6rpZ3WGaZ+m/pc5TDmB
hvRrjraBDk5D4QN2lzLCJ9DcJT32F5O4yhO2unrb8FMPLCxV7gq8rf0M7cdUw/oE0ps/TCxa+cav
aqGWN03MUJYwixswGP+5MZjdDXre540o4iqsHDN7xMhYnXpydF5SjpmTBUf2QSZXdm9NHhIfQ9YT
wz87G1YsEG3lzTjPyS5eTJWFCIkDvDTLCgrrpr2RO+7JMRzzpON23TbwY/gYByhJqdaN1aE81QjV
IZEbb4ToLtugpmjYvBpLbFrXJBakZdkxBjvvZbrqh07j0sTW1/0uaFc/ZbarL0oA6MkOi6cleGGq
q0PFVvBFG39dPueSaUZXDM5pDh9g24h4pdmlJ4Vb45W0d3s7LcvVrQ7OiWVtsibuD5jtr7a2TWBA
mHF3NvGx4+07eNxdEcjpgiODnYJH2dzLgLedjYPZFN8YC/vbPpVHba0XbbLE6M3mt9vW5UGLCZA3
67JQW4zGYVci7LeZF7/TomWeafQoj1KW8oSHbu917sE3y4oqzezo9kWUOqONu7W15B0XGoIkwfmv
TVPycClNpqON7ee03lGg/M3wLfaZH+f2hijOGKYhtZkDjPF7waOG7VDP87b9axiaQd/ajZTcMeba
OBhU/nqKpIu9yOURvq/npfte2lT9wWDRPC92MOKA1+pjMLK1xFtdSFbWnJLcvV1B5AAmds/XWPni
cf0Y/3qYCIPsT1Oad7djwcc55h0XzViM8EzO9+1SB5vBoGJ2Qy8eI7Rn1l+8pWGK087iTWw0NcUT
1cxcRFN4JtBlhoIPiJ9/BIbGqyIs037jA95AWjjreYK7/CQVy70p+tairGZMPv0qw8GiS9xQYfHX
kVU3qXVbrnaDATi4JuwM6nbMyuJAZQse/d6sb9uGch8a1o01EpAXm/Kv2augAHHPw8c656a3RowT
4lMaRryz4c1PYh30Sc7G9JRdDWN0jtPgbee2+IOnIX2c8eTQ0JtmdbLD286+viNNHQgQSzkF7453
0lcn2vLXlEbyk7urZBHQT2E5xgEbEGTvsstwj4Z1kuz7mGrYYFmjIY+DozGS8FuYjTzVTokkMJbd
3sco1W7qTrOFnp9AqScGCKF/+38Ncmw4zP2gr7ZsBMLfk5fm7I/s5EwMgnMwfKyttl+QIkDCj0HF
ZN7Hu1m3I2+ONf8z1nUf1aWTvc/DinEsnUdkoTh79k2nO/vwJZj8xuZiVGn+q5ayOFglvn7HrPIN
rDgHdVrXvM1JDBxv8P1USCx25gHs2tMQzrGhLmNPTDO8YkMbt3A9P8xXGQMRdOzC7Aqsfx1V+QKH
N340vBbvyoZNStL76I6tUriOcrvwUkQGGm7CICkpDm3iNn7MdE5r+HVa6qZmpgXeKb4yYbyuJGMc
U3O8QhjmerCDtb5TRZfLw//znB5JaFi9THJS/uc8ls13mpF08O+o3v/5Zf9N63n/cE2XpPa/OczC
/1cki2VB6wniUNAbGTj/hqXQ53HNXXGsfxCoR/qz49ET+H9FstjBP/h8XFuffJtoLbLw/jeRLI73
n7CeMOHb6RASKEgehYfXv/9v2T1qXrgfyfa/85hILmbZWtuVT/6333jZsV6xEGgvdvZWM9Q3GFSX
LxUo5k6dIzrB3+9W7qfTambxMRM5VpheDfI4L6L8ncUuMBQ36tlYizp0qHG/DMJODqMnvwpDXjqP
eGAwajx4aXAu4noCPeA+W635biwa88ZtFjdM+1q+4QFYN8tEGbhe1yevBbBvRHwwNH3DYOCnTmSI
GrgXT4GrDiZDMl4sgxpwSsmXCZ+hX5XkxHgiWgRUOgapDdIwOQ7SehfpsA3Ws4PYLYIf8tuzG19j
Skv9IN+XJUYRSEuutSqMG2qI03Y7DJyq2asuL0RSf3aOVqc6W6qjLNrHOq54/QHlVhgIQi9bgc2x
NKhavrNbHN6FKlAB4V0Oa92797j16g9sZ+rYAWXwWkwZfmvFg4b+8W7iD7ozHoVc9BGBm3J2s9I7
fxnZN6mV+VGVBri+35w11t5jnk7Abmb8RPBKcNe29MUWqGMPXZGgI5pYsTktuF985ZlnKXMS3POl
NsUmSFqbLD6yYHvRuTvVY4lIFB/Njdd64m11Eo9pQM7+ocn79nFphHvrGDwbXArZj1MeQGm6vfFd
C1E/ugRocE/jR2NbUVoHFijdxTXc9DapWP7k4upTsgbLfxo8x4zDMmj925W8hSe7tZc/+PAoNPdG
wlyUlM+Fk9v7ZRwwoilnX7ZFHbme4CA0rrkQXi7qKB/x2Gwa067vbUshwdiW2T3FcZvtUCjVMVBE
q2ZSLWcsTP2T15Ws4CoZ8wwnx3EU2sdNrjo0LBaYlpf2ENLS7b/UQN/pZqnXlEdQziZQ5elNHgTl
3oR7YXnV0kjqAOhu5nHuvpJqBvTuJxU1acpWJlE0BbUZAiGhGi5jQMcIG7BuxALfewfENvOQOE3A
B3jG8IY0fqhNR36lGtNiVHjeesadPx3mxGmNTZrb2X0Z08rsGut+9t2e475moJaxqHZYMuczLdz8
wHxrwryE72CPvo9FtB3gruKieQeend5XM1WHmHBp4p7nKV0j8mjXA7YEgdWZOvllNNM9cCjJHpYz
xmfsiy411p2eHipz9XedI9EQnWl4hUgbdkvqag+3gVOfS4MY4ahYCYnbDCsxo2Nq56ExmxbQ66JO
psiCd6ulXLnSAHlkXdQhcRz5i6SYMrJrK/lZZhgeFKL0zHxYc6cv2sZRTvLIXHf1e+p6+uSlQO7U
crs7JN18m1KdHpaK6BcjmSSPoWbqt7EkeCfG1UJS3Jx81Cgp91PK+rMXU5pu47irT1PDmm+QPf8e
35suGvhhZxb2Qz/l2BuLuNh3kJkHUQp7nybyHZ1W7BeywJ8ao2fns5juh7c2SzTM7GpiviZbP7ZU
lFpS7oJEsdfT7eL9ZDOOVkNPOLltaEiMQTjCU7grq3q2Wy/1UF0k30kbgYtIqWYirciVzb4Ea940
fqAPmK+WkE54l2HYNeITz6vWCeM+ST/jSZrbahmSbaMESwULif0hHn0ERGlW54mtzlmu8B7UstoH
BiP+oywlMiyMacarsB/Ppm49G0fINJ29ordPCg7xCYRBRF6SB86mrv0pBM8KIgLe0sc+T+p7L16b
iGXzCmu9/PRN8Dv1Zx2jCa/9rwwoEf9VrP0wzufuUWn4tc7V/Z3NzjYJZd7yU10XvrgNw/dTb+fr
obcT97c0RLzlNFgvhAukfzIPZHyNzXwftPF4ndsxrC7msDIqTvULvF68Mbu4eB9z4BvwrskJDSdF
phGl+QzBsh7XRpTHOQnK7RIo672LSXBlb48WIef47K9I/KvhOS9GTF4G7ZPWtBkqYpc2PD/YPmcu
PlraFVFTGrT2WkNbeka+rzxtPxDOyTPKQ8PJsVhgJVWaLPoN6mF7Q5LTQlCOzUczbbkuszRuolmt
y4Wr8EdZgyoj5CnjlNhmcfBrLgdZauMSDK69gxYjQghr39hGDuDhvd2Y/UOyriz9RkOkFzxOACoZ
ZMeO922ztwzyYzj0kvYTun/9BC/wD9XI6h8Xu/NH5TVrboWa9Adt3tt5jLlHhGjyYqac8glSvR8h
GOp7kQzpEXLJ3mfVJI+rDb/qN41128rmx5xSkpWKlgget57OE55aEk6CP8SXsHEd499m2joX1ghl
KGRrvBN2QIgQnA0xPqkhHlF/K+KELEZ4iUC9UZN7xbOrYjsEmIdpc3Z5tnnz8+Ah+gNsNwc5VrfG
oLt9Ma/2Hju3Oq4aA7twOvbEo0z5YHa12K6ubRyJQ1k4phtOf4aCrWOV9Y3jdAaLZxMdUvF6uGAx
9M7C8qeov76JejS40PWvnAGvxgg7V8aXqcFWXfveLTm4alsAcChoggXGpCgy4gycZoigbZ0tGSfW
FKrRyA4KeeLRNRoAeLzqsLW+VsWLYv7pt2Pddf9/2LYp3iKL83+etN+HsvyP4MN//pL/Dj6U/yA8
3Zc+LRB0I10zDP/piSH40BU+460DbeVjjfmXJUYE2GgoDw6o2/jn3/uXJUZY/7jGoNPdSP+Cz4D+
vxqyLfdvAua/W2KkTd0QTVk+gzYsr/yPIE6rrt1xIYr8SFQc92GcoxrTrcTd2KuOvDF0oBSrc7au
f0xxRbYKSHC5gXNKT9NgtpL8dw2GVObaxBidkXhCbGLXaDJ4ZP4s5oohJpddFhyrOJ6HnXe9+JYW
2pZNEwt2dA0re9TU56hD0ZKN6NMtqDeNuyz6kdQrcFhtMtmw8km43dYhKMOJPtE8vHYQqsNoWeaz
17Al32Bf7fKd0Hk+HQDa8Memo+FtKr7X9mkqYENDgUPvw07w/FQgL2oH4ARPbphTtp5pWAzeiQJj
/0v48RMHKJE7leSxTwRhjLSYrMFwoHRnveSerF4aRji5MSfPOZXtjDQ9+gbXfUIYz4CFm7+0FW61
6qhXfjv9Fdvt8zBbIIQloQdmJCsNzkkDXGw/GFPpeHubD0rDW3wex4s9JgM+dOK3EcqSpE0fcNTh
ackDA/yCvvTRO9eAQDCTXGI/chI6ucEHB5psizSvnhoMt3es1fVW221xsH3EmfHKtrbkirGvJb3Z
qJZvu/K7HXuR9RephcRABkUVElEgwzmPWzBFi4yeqTrN44pi5zUZaB0T43busxc/cd5bA0XAVA9Q
yneidcZTplkWDJ2bHVkqetE8e9U+X0QW8ePKto0NEh9acZNv46n+9Ifa3Jsx/lkCJ+9NMs0vcybs
+1S4C5dhQ19U2w1Mf3qtQP9NfcFIPm3ymuKv2poYglMP4ow+gI4MFbBmWywR/X/74RqplKosPhGH
/b0U1YhMaSWbAgtDKLqZ5MhMV2xq3SyqMX5ssXw9EqsOkWzw5FPTcVLDZ7JUrI/i8n1O1c6kBWcX
jJi4k37SL/FUVodYqRTRx3xcEEJ3VlucYmSpex/qdtdraTCQN1XY5MiWt93sUUvp2mrLld++2PTT
7eYE/LXQQvwum5xIFBL4JjbSzkGBSTEId+Vn1ZDtRO+kt0+72N7nAZ/xxuaqcI2lu6sm39qJTvLn
KYLagsMKqtF+GuPyceA230MIN0c+RJEBjc+vX/G2iNqI2I1XzAz+XdHUXCFA1UwVpDIG7RTf8bpe
djNz303cBTc5q/0IRfu6KWCDvrfyjKTRvir9vY7njFfOFBBXIRNscPVwbtgZRtKjYjW0Uj7KPFdt
LGsioLabWBHnsa382CEgYhAPdJQHIT4K66bxgu9Szxbv4RYEL4uJMAnA0tiLpIfA9b4tRvJrxt1h
mIZPyb/4hOH+lJNnddXggwPZB8KFkWExk6ydu2nrYGHF25RRVmXPTDbVqeyn54YyX6Lj/AirAS2R
GJT4TPRZ/NQSdrCSjdTdO8bg3VrszG/HzoWCcYlMukZ9LUP9CVnf3ae0Mf50hvXiwoy+NR7pQClB
Ygye+NatFYAkFsaM+Qw2npfDdQojqy8wA/kC/dFt2Hm9xIZG5xQ5xjwgo26zKIeMJ3fEpjIQP+HH
2NpwtnY2+7Pit1El9U3ZkbG16qWs9l3ql2ITYyY45PxcwvTvIdq0/TV1NHCWA8ewHXKuh1pZnLEx
TSI1oqxNNA7mpGPpyAe/kaZ1Q8aQf9OQZ/HqL0YL7OAs5S/uq0TtW1szgGvw1yQvpv8i78yW20a2
LPor/QPowDy8chRJEZosy/YLQpYszPOMr+8F3RtRJIwgw67Hjnp0VaUTTCQyz9l7bVzKVZDtRI1O
9BIdtT/yAiqeYVG5+l4tSivadL7b0hgIyFQMU06nDZ2ZV5V7fIW2NZQegR4FizIXgZnUaeM9EBax
8zLJWkkcVCAMoLSjXCA2HCEdXuOy2JtQAxawCUhe9ruvHL6ovlPB1UrscQimMN74xcJVS5XCevBa
4R9eUl30aIrjy6gwFjgCHMQg/WEVqGMWViXyvjaAhnLOmJWX36BZ8kreOQ2irEOf+DVvVdp3CNac
HzHcPoM2EpIF24ONONzUUH/irdP3lbLThaJAv6KyL37pAoO7S+ql9Rc5SdiwXdcTRDuKu/q9G+ut
C7kVEmHRibm0gcfhHWQU3Fh+nDfDU6MvpiuzQDJeGSRf4aFLuRgiAga2tZK7UKF876f5UyjEvbsV
Fah99xYHiOKQiQix9pZS8mmUK652K8esBzYBl9uTTewloNoE7d13aajNX4MUacYeqAg8DlkKVWEV
B2mGWEl0kZ77XYl5psAHubPwV7crgoP5vOA4VYpu26IrRpWdWFm3LlWHTlBCmyDGXUd2Alsj111U
+0H4oqV6+kIutFcARwsSf+kFyni57IXRLZMI7AKNFxuUyRFor0Aj0hYIASve0vOqU9vhxoCILE2F
goqYgnVP0FOfh4H26MFoCuOOEpiDmCBE8nugZkZFjcpnU237gXr3Nm4FWeD0LWfaMgrAzK/ljgIT
X2JaEhgbdMVhW62whRpeEaiLIVRENqOyE9UbEld7nGeQFYZlnvWEI5GNo37FhNQ/6Z1a/pI7P6Bi
FxXU/GJX5Dpp5rhDV+wTKjL+jss1LyXtNVpCWXLrFLBQDlEFfi5axBnFoZXXRXwU2Nar+GdLGqr5
GAO23PCGUALjD93s0Iu59QW2nwIz0uAehOZAU8J1VFUuNjd6aLTwe81QDrpb9PlthkP/vqqc2ueK
ADtxCcQY1XcUlq1dI9qFP+u6YrMrAMwoLyAKtYPH1SK9Q2CGjrsyItg+fV7QTAqyiG54lpcqG1qp
d986qSu7Q4rWIoP/rCe2jKcLcx9qvCfU07p6iKNYhCnEx6/5TroK/VlFQCxm0mDehGIz1Guphib5
rOa8aNAHczFYI/YNrbHrwC6NBos05UXL/eqhjBHFs+jSVy81GgnDs6NQaciImjjwUjZ0lRGcHzJV
NRraGtq478VR+y0bRHYrEDZ1RCfeTw++7DQh59cRfhxJIwiZj59qbDJFAP9YUyPjrFhTYGS5h0K2
MDiS0X36ZCv3YptaG7ohFFCoFJTKmqt59rPlCRWA8VBq3MeljloLMzbXSMx4vbWBVkUB4pPtjAtH
1BcSemP14AMpq7dVpLMrt6aRk99gsoz4HIy8aKJxrCdg501B0WwkShPhB13a/yRNi12hIcKGhLKC
8ZI8wVWu7gAlJcKm6LVatJMALT8+do9zb+GPjonAaZVv5ifrml0B5aP8ycDGx2086YUx1AeIxyM/
7JOYHUpWmNOVG0nagiSUTylMRY1N0cCmlMZOW+zJie/lr5T8W2MnlposP1hUyfiMOEPx3sqZsQoC
WXdve/DD+R7nmiI/Sm6aHY0BofUm/8SBi0ns/RLiQYZPPVTs8qLWQFQLuT3n+xrqWbhqExfrhY+W
Ccw4Fx+OmaTCtz9RQUEit3RDz1DcNV70GleC9aAFFjadoTIyHUmW4+xFlWizx2yQy3xXtGztK3Sv
iBqTTxY6eTm4VH1E/BrbUlex2lDDNfgzqKRUELmbCn4QbxFIaweO58qgOoauoxrZ7AZqenOLY02r
91bf82s0SU/L2qR7FW/pfubxJv7kvfuf7Hd4wsqPYFBC89kFhAzni0uhf4v9VezaheYO4rvLN0Re
hZFFIV/QIijz3mCG/dGFD/mBpRNchQK8E/9SibMAoCDdmm3ShiWOLooS6SozegpweCeo+ZsjB8Or
iQEkIS3g3A24JwFKBFFsVwU4lV/xeJYDJ8zRtlfGfnsXfII2YArzJa2xfNfb5hPGkRSCmeyNT0hH
/QnsUP1czdf5J8jDcgNE3RhB0Q7pn7CP4hP84XxCQGKn6XFiQAYJPiEhxBABDNErVR++GSNHpAUo
4o1kEZxN/XdtpI1on+CRuBohJF5LlbqNRzSJP1JK6k9giVNnHPUxsgIygXDp7rgQfTcVrd5y3/Ze
0aUPoE8+MSgu5zgf6jcbFiifEZWS9Ep8BygegMoAA1xZBDIFtVVqFL6CPHIErkif8JWyDQGxaEaT
PuH60ncGt9nhEHxCW1SzdgACIODeO/6oVzDwfgdoiRe6SfcVZV6w5kMnLmCraJvc76Xb9hMYM1Lo
xCVPC5CMNzJleB4jXsbIQM04I3XGGukOtHpGGI1D4e+xLcEf4JfVdXWlfqJrotwBY4Pw1vKekqFp
DPxcg+HQDB/ZNzX5mIbteFWp81UI4OOYggMq55OaI30SdGTFEbm25K6MPNPD8M1fQ8DeZXL2HxCj
DynQq0TiLWiHhjXVNCkTaquoveOgn2Zr8nkAWCifbJ9cyvgsqlbqJxvaTfLd8EkCKjijZBuO+1wY
ZWzE5Ua2vGLYZyM+CGILJKExFMa6jQRT+2VlZf8dNOKgPCFz74y9D76BrRCKjbTVYN0R14frxXwH
NUDieVWk+kcn9bW6blRAeJHnNUdB04MjhZaUhl9zo6im8FpD2w92jRJKN3FQscVzJN0FZlnfYJnW
sD2I2TKVnWyfs/yWembh7AtZXZiAw+HNkXBNp3CMufJWdYJDxsTERyeBZxxxCS0NDq06QDKDvsQ6
KzjNtan46BauQdQ8mmDuQty0gkH3vgErLcEGcpIaQLltLTnPjLWqCwetjatjoUQtpUZotpnO/8Vt
RUJbfVE7VPQDN34XmisUGOG6pij4UmVi9AXqMzjjNHGDLd+PFHFYH+5AIjkWd6GwWvrUZDxsGLnl
Hqy277pN3Qvmnav6xY8876udiP6dIiYJevhdovKXCyKK3VBHYYbUCMyWYUgiJ+iORAL+U28pV4ko
3liuWQtbesRhsjQBs+PSb6CLKCWYYfhT9R4GNy4Dt+3ynZcEcrWQ4z5Od4PYZhQ6MamDjq+6fl/S
m7lnC2te43i8ko9hT+so9Iu1HGflHiF2Xe0QURydQn3NuhR0OgyZYKkW3lvnmNljmWIpH+kRxUOj
DNpjhZLrgfSYql10bty/oUbRAVk1L7JTfatrfGaOHusr+mCRvyzVCGMkt519CKAUf0FO7RkXnYK2
T3QfuPeYObHDfX9rmkb3rMaiug9YLi+W1qjExSBtENBuDS6dyhixZ977O6OKA0jUTTccBrSMqLA4
hynLEjUS8iA012CXwfIvqrHXxtc3X4keB37NU6hWgLySFonmx2tDS7OVIHg5J7vAPNCzkndIpa21
1YiAmoGc1l8tn913oXg9qDJPyN+Jycm2CGuiXzSg5JcYCMNa8kItXFtsbA9F59R7WYckK0VmecRu
bb7oWnvT1k7zaECrXAVyQjCm+hPaTPHkSwFUf+wZKTUo9BqRhEg4tdRyVcSmcJPFBvQqlov6TY4q
gRuVO7yHtZ6t2LqxgQKLhH+VEGDxs9daLh0qjY+jWLPPLkqjIbFAbzA16aKIca4pkUPWfo07Oaak
uIcSnd+VVv0s8IsBwYeM66+HMMmbJf6N/CFRxC9ZhGpsAQ1a+UY7pj/GALb3nS8ae94gaQHliht+
iD5wU9UBF6BKJ5pgwfdNqFZ1IBblzh/0h7owqKi1rfGqZWay5raurINB8G1PVBRK/DBqyQPhXGh6
rfJT8LBwSFDF2AabTAUE0X2Ropzttgx7bxNC2Qs2JSfHXhNr2LNN+y7knkOUqgyblxJOtwAPVO9A
7xfrChHzSsPgbOuOjx+EQxlWBukZcrO6yWMrCTZct9KnDrHQE8SPIV7VYlfhJ0PSoNFtXDg9Ljrq
wTL3LzXYekav3LhOytfMKGW083X8XRcBEGQKBFgaYMBETa/6QftIJE/WEdZDANFtYdFdRKOIDm+o
1OZe1htjV7ZqqB/6mluyKHOwulETyS+RIqVggPww128KP/weVmL4C8pPtoklqgOFyoz0NlZWyVAe
gljrrZsY6eUqLDl8e0HhizYgG5ktffT/PlZeVj93VE/fO5GTv+Wm0o0qs7NQMpN3hTD6PBF5t9gQ
hxQGkdnlSwoh1V2pUDD0wiJ47lwl6ZahI9i0BoHjyF5ANaszjBfLqqkCykVakMDQeea7J3Hz3yF1
brQfdNoxpIkRZ0CIs6F568VBDFgZ2oPmtx2gAaNfo6zQbd2Cxmv5/HzIAjX6UeQQbWUB1KnPPQEL
xDP0steqlA5RWr5riUEzBWy4JK/kAqedj9wfua+bRP2d1eQ/YtLGEPRaaydswhXNvvyuwBW9RpLo
b9WCclODXkqjiQ3NlQhH7radK31IcdIjgoiEG50eGVRM4mxSr0y3WmJ5oOWx2yfisZDYC0UyvzcW
OKNNodC87WCS5+P3y3v4lK1nFpgosC/trSSYwOoLH91eLdwqUUmCRqeIcLpT0z2W1dDeIseCme24
5iFTOg1SQN9lb5gfItrdVFi4yEgvkizthSZ4xTsL0kFaIcgMl04chZDWzOJXTAH7RfOj9NkhkGul
5O2XXo70VRZbLgk0FbskRT431jHZOWa68dXhK+X25C1PtCY+BEQXcAqOMF+YIHa0dM157V3OSmbG
kQF7cWm17j2uSKqn5KLsHEvxN9gtg0XoSdhNgIXcy5J0RMGZLwvcT09mOCBVCVDYyh5HOc4VO0o7
j/hQ3ZU2FOYDSthn+Bjekm0wWtSt85XbrLbFYtXvE0Es7DBmjB4f8qI30M8GWtYfiWW4NwdOYYbo
fKXiri8wphkrkgME6mkD7JCiyzcAWQEw1Ea11XwePASAbMNH+k4b1GPayOmu7clOqGBoLRsy6xCG
s6go2RYBExWip1CWhK3Xko+gwJm/z8Xe/IEv1Hu1vOGWdgllBopeMjwpOUUdomarptL7BG6/gZID
6czSzDsLvJK/yeFPL7LQu1McS9o7AluH1Rf4Inxu/BXFyi2ryYMSVWOSNXX0x2PNscgVZyny2evU
AMeZ/5FJ8TM91ugtNbFAxw488IJSlkVCBYrNnhKQYFF1zBWuQo5f3QPc4V8jDnWRt6x2a5T3LiVX
u7Og+9wnIPUxXwD/XLV+IR2CUuzuJU4+P2q3DVZyHfevEAu8Wz9DO0tJQ8t+oDNpcJTiKkOkvK8r
VLUg11XzyTEL45EUAhi9vpQZT/SYwU9lXEFV03P2jdlFuxbSPARxaqnrTmRoQQwASOduvxIKI8DM
hlqpFVoqydUtR9zkA1iTtndF9JsoSINFz1Jb09cfiz1i+FaK+WsIEcUPhoXStxJF9YTgM1Z7RXfB
LHvIPQllFbeW16alEhYkDXgyK6B5dIms0EYPLkh3UPPVh8obijvV9DmSOvJ+cIP6MczFb66Bokdz
n+mZJbduHTe8sD1WoiW8CbdfyCDv6A7rUf+i9R4szgQ+R+cgWrEEmsWYKvwfemi+a3njr9MQEjI3
HYonoZWmI64n2lGP5EQbOS9GGdZbwO5fssH8RSpvweUmeUziqsCX63UWZdy4/ar4A7leZCQgaJIC
XaMur+KBjUNJWpktPFXKB+kSDn9wKN0C++sQIh3pABlpiLg7IQ6WuUIUDCzlcmNK+Oo9EXuClGZj
tMwI3iEZ2NOs+EEQMwd6jsdNUxWbJ9NHpcgu4KRPih6oL4lWB0s3lD0f0TvlZcIc4mMS+8atnjSg
PltZ2zbEghApA2iGjBoP+VSh3CipAwqWg86D65cIB7g4LajKIvZ1vCYXDpbEF3HX48H2N4jLYgqq
bLqLzKC/uB0VUnkvCGuzkSU+TrQugNlxurW4nBwHg8v7gpKlxjewAK7gtOabS7Xd/Ioi2gXj02Zc
8Us+LOjCw3gU6IRcFFe8pPgaYFh0b6GmlAqWsLatv1AVMYZbUXJraVsFXCuxQsBKQFMv1NDMqxQB
hqK3JGQRp+x/M0KPTYYqEPKBLk5wf1thI/8sFWpxO9HiZV5ojua4dKBUOOCBXinlDcGxVngYCKXr
NrHca+o61AgWgSvTVfG65Xgf3iAiirstYkP0jAE9NT4hfVaIOyRzMq3JNuJs0cA0zQ95GcR0tEqC
E6BYhDpp8k2dd/edKlb6Az4zw72jiahnx4a8khezcj0R+D3tb7p2LSF2kM74ohY5hNwV21bkrYB0
0MTsdJmOk0dKpLOu1KEyb5qyUtttZ9QHTq63qU8A2tqDiYLzva+bpYu6714jDuqxtjqBFgDf73xF
qIy79gItWA5mLkB787+UedsdITKZK081O+IjnEbOcWMYOW0EAelZpwLX7Rp8K6ap40GLxc6WygHh
Gl9tNChw4BZeLbc3mtrVOzaTalkRLzwadDAIJa11U5OdRXRT+ZEYTbOUDOziIvBXQnS6aJWRnMI7
EObb//daZ9j+2kX5xQ/vV+C/niud//sf/VeAIcv/SzPEIC1SNjTFEvnf/RdKKpn/i5SZijnXGwNN
OwLo/8qcIY/yFoj/KDP+SySVDWInR1UGbHVdG0Gmf6JxZuQzHCnyDU00sL+BGNIU1Rj//EThbNVi
WCWC1B1dzgxDZ1DqLVal9ZyUzyeKlPv/yDn+J6nje4ovVYlKe24gRCMqQcqqBkz0fCCtq52OAgZW
M9V9KgVjJwAIvzzE7FzQizMbdCkMcz4EoDEKsDJzSSF/W/2LUB5UWpBGfmUq05xOVQQSKxqirBsi
sb7WRK8im9ThLEXwbEO+rVsDdJS2CjCqpxCyrqTHTqd0NhRFrkn+OKQFvyWXUDo2MORpX28Cg3sf
UlRD+o9u6j8Y3ZnfZ5q5+zmSJCLBQQYnESV8/vDoauuWBt34WHVPinsbCj86sFCXf6DpGmAMWVJZ
04am68ZvOc9kmltliVD9iEsn2kgcrw5iWZZXRpn5eRiFzVvBd0qmwuTn8VkdGb0v/Rj0966qrZv4
6LceQo6PVttdntDsUEhyJLIQVBWN1flDI2cJYUItW0eddEqhwHuLrFaF6YQTapXIL5dHm318mqYA
m0OSpemT9Q3XXVHwb2nHsbLleM+pdWUNjE/mVIj1+ftoJkABloFoKdg7TjcDGdhTUMOEPKrHrlcO
0JTv+8axk9L8qpoYEExdWUtXHuHMuiNHCq0ZwUy8V9ZkhScZxUOnV7ojyJbkRy9Di/Wb1NtmSTJc
md61oSboZdF3i7L05e44BMmW4+kBRtgY6FD/aX71+BxP5zR5jpUOQN/jRmtjg98p+t5xqPIGH5dX
w8zWcDaIcv5jZZggkZfK7VEQ791QpeGU0tU7Bv6V5PS5Na6IusaBUTEISUc8eLooKupsYlx13dGU
ON/AcfPT8rlLcMlaY1DtcGU9zA9noW6jPMJJbrLIZbHqkrBQO2oDQJVJGQ/GiAJFWo6OFFrZlx/i
3JIg0VLCXwS7w5zGwjcSDt4I+QqgGG67LeGbaEC01z8fRCXGHKmlIVnK9L1NBLUMeiEncyZz34Y0
uZNT6RiRW/DHwygi06CdxxbHpnT+QxnEjvqZ78pHsjhWISgNF4tB4Vx5iWY2obNRJmsbZi38yNCT
j0WYPellMzKXr2zgMz+KIoIyUHFccTDSJ1vCIGQGMWq1fETeV4NIFhuL4JE/TbPnJeUUwnYKQIU4
Ym3cDE9OPpErcckGaWib6VfD2XXpWxKt6BZc/lHmHtfJKNO5wCmmJz4U4CdifazLlh94D678JHPP
i6ngCiWqA8/bZCb4Y524iOTAhpa5xMpJCRGR6u2fT8TkjGpwbxTZ+ce/xMnjEvqE7nUyaOS2ysu+
fa4RHl0eYW4apyNMPqYWlEy50SThSKdmVRYfNUZ+wfx2eZCZ7YXzt8HhbTyIyOpkezESCDtKnevH
iOQiB6cbLqwV0HAf/KUuX3nxZwcjGEQxJfIIdGnyriRupstSLahHx2N78c32O+1ReACYbQLD/C4J
yfry7KTx1Zh8wcmn5Z6hcjJFFzD5KEQlbDFRzLRjUCrUO9+reEcoF1T/e4iBFG+QEwjhplHM5eWB
Zz5GZ+NOHmuJGzCpskQ/mk2I47vdJFzX9by4L8srn6OZF4qG3LjNccL/z83sbB3CXAO9KLs2MbGb
XJV3fXtti5tZiJrELcJknZga5YTzpZ4XJJf6pBbaxiC94fdcS6HynWSvK8/s2jCT1QFYxInqtgrt
iqhJjNiLMXcNcdTq8k8z88D48HCcY4fgqzpd8VWZ+H0eSKGNCx2oMkyL9MpEZn58DqWqrBK5CQiI
C+nZ1kCKU6hh9/FtLKvdADWID7a1GbLHP58IHwTqbVy5MOROtrmkMLtaNfzYBst6dMAW8pW4MpO5
90c7GUOefHoESFW1rvax3ZHehCLs4NX+CznAvxQaY67R2YKmrUM5/9LpxtNfTI9KgMGnb7y9TM5Z
pVuaZWU0rq36yZPbGfdeml/ZHmZ/qJMhJk8wKCmTG33o2Yrx06uatSd/byESWdnz5anMj2PqxKZ8
/jNZELVlpTRyuSAL1beGjkjYvTTRvRQPVw4KM/srx9J/xpnsOlHuKfR7k5A4Lf1nmjt2X3h4FqAt
J4n0LYWC/+/mNb7RJ99ASesFIh7a1E5Lc2VBgcTShzsB9bb+57vc2czGJ3wyUgHN2ShAaNuCWG6b
VNt3nnZlMcztC1R/+FoYFi/Tb6fSniZA6gyhjUvrATfANoj9zV88r5MhJs9LQbpb1G0X2pJGDKTw
JiUfUQewRb7y6oyvxuSrp6lIeDj/GLqsmJOn1cYltJy4ju3UWrZ9saqU6tAK0hfCbH6R0XdbxfGV
lTe3wtF4ohpSZT58n/vIye9TN67oIdeG08/X1YUEpJTcViKAuchs//whUjAzrfE0DB5ufAlOhnI5
srRtFCZ25Ls2lp0ltNw9hfa9HGrXXqjxB5k+SF3m1qUxGMoa+XysKDThhTigFmu+E0SF0hEIkQx6
V6Y093vpIB8sTijjUXIyDMaEDDdrH9mKnnxJM9hFaDmG9hUNxILvCKjhX5ef4ey8TgacbEh9nHmB
BeXWjuR6a2AekCHAScGVl3Z2lPE+QVqUOp74zp+eZ4kVh0AphUIKxuo2wmigt1deqfkxdH4ak5b1
Z2H6dDU0VM+aIeMDVYJNSpVoK6n0Dt1qd/mBzW0OnPUpMIw1Tq6T51PpcZ3DSkkymzTcX91Qv9KJ
uLIIZmdiGZSxOWyN9/3zIXBvQBzVKuuoJPJTGuZPTt7d9HX15xcwzaDiCHNUH+9Ik9cHJaCTR1hU
j13hAS+NqOOnx8sPa24zOB1i8rsrEvLowQyEI/nHS894y5BWgOJcDsq3ywON3+fp63k60OT7nZa4
5tBsOseoTXZyXxQarhWxvKfrNMYmkL9FNMpPdEjcbVA7Xyuszi2Kk+GnhyMVr40PElM4Oq58cJvo
NsNReXmGc4vCUChtUkGjBDkdohzozZcmQ4hdv3W7ctkDUAb7cHmU2R9MJX5N5rDKJWL885MtFXRx
4whpYxzdzPhqAeM9dGIKggA20U5t9OXl0WbmRFFd5TohWcAorcm7lKaGTx5Mbx0rDeKc6EJiVg2v
3pGuIv35Yj8bajKxKDXEPC5T6yi25S15VWu8ST/+Yjb0pRBJSuAqpyVvQcktoKGRgJA0rm/KrIap
GBWdTcy3vL081MzPhCGYowmwITzKymTXHsRCVNTCF44CMT1lQG47vPAiaZc4t65sRjNLW+ckSWNC
xr5iqZOhKsMH7Kr2zrFKYAo4ZiQ+ITAMVpcnNHe9OBtm/GucLLxB7gMsGtws/cb0tvgrWmpCspQ9
Dp5Rb4rAbBeEqDV3XsJJJnPifl8BwV1f/lvMrUfOLJxaZJlDxfQjr0bwQuiT8Y5pGc4mNPVxh4ZN
JPz63w00eah9PYQ53H6PTPcEjzJNZ+QeYn9lOjOHCQRVVPDwLhocaCe7r2ZGZIclqWfLnfOoZukL
LfYDvJ2CDBrxxivhLnBYu/JOzy3NEUrF66xKMgCY8x+yjJ2sxjkiHF34pTednxprFDHDNhaV9LEn
SUC+8iyvDTh5ljid/UysGLAndjDJAG0jmScdDEnStTbqzK2KB/rP3CaLVHLqgOu8KRyrqEA46dqm
GD9XZvYOqgKCk/P18iqZHU5RuNeTFUEw5mQ4wDhZKNYhX08FZpMpL4PwySFMNwwCVKFXKnJzj1GT
NG6mYy3+t+MTtgq9YvN3bZQ5K7X4CL1+bbRroft+eVJz7xhbCZcreKi6rk8WpS4ZeRr5nm9b9UtT
folQCjbqlc3+2hiT04AVxLIJ/ntcErjofYvDprYQYeRfnsrsI9Np/SDxFYngmkwlTXMLolBGdQfj
CWLPpYcjjgzTBaGTV/bHuVdZg6nEbUeiMjqKIU63R1irnAhqLbT7yFVWGexYy+wSMpqtTZIUT16t
vYe59vPP58dqsCyFqxyF4fExn+zJalLXcd1UgS0SqlO4P0oui81A2IjxF30NXR9DaS2FIzXFkfOR
nKz0MIxmod0C3Vl0chrtMEAWS19Ve/vypObWBjcsmqpjNUtVxh/1ZFKk5YiCaA5c5NL7mtxMnMcg
yq4cBebe3LE9wwGKowAF5/NB2CYyQ+JuilQ13RpKeDvgLo0j4UGJ3Fs00TeX5zS3EE2OTzg1LFnh
NH8+XERaZlZLKQ5QvVzWDlF0+KjV4Ac2wivrcPY7jZrX4jzAVQs9xPlQmPQbUU26zFbr+pczBIRN
5JsoxEVg9sWu7GoahfVT3FY7qQ0fL09z7qc7HXvyVAnGa4mMCzK7FOwaNZjE/bior5yzZ58lrJVR
SkBjcNrNwS0Z40PtIltoiZvvfhEmszLUL2bYLv5iNicDTRaiNJJQoLokNpEzS7/MDugWn93g2plm
bj5strTyZEygv7V1xKrMClfm6o2QftFX9TpJSBweUxGvvFhza57y7FiPsUTYk5P5DL2ayXpSRbZH
WgMW3SVqKJIE5V1qvcnZ0+WHd22w8c9P3mK5zmvuPxqlH8S5GD/ifZYYhMNzfVrkdXuXDMJffLdO
pzfZonA1V4IDQMzuvexXLDXbBhXnwhGv3crnFvnpOJNvF+pU0fIHyhhZ+cVoMJlwksmc98uPb3ZR
/PNbqZNivumFjkH0VWSnlUtO1PcagJ4ORwBX7JVVPvfhskgIV3VqZ4ioJvsFqE81KMIkor703pRI
XYvyqwncUgy/l9TZqzq78lGefX4nA042CW3oA/o9YmKr+YdFfp0jPQa5+C8HUc6Xn5lUUB7GMp1M
jF0oyyRA7NXm4/KPNLvG9VHJYtJrU6b3Sa0pLKm2dD4iIUAN6S6M1FWufmRmjhdmc3ms8Sg5qZ/o
1BzhyaJlgS07eWpO7+oZQaXUicXogEn5DnLHlRdods0ZnPww13KQESfPzNISIvHiIOII4y8CWNc6
LYJOIzvxL05/1slA41xP9oauC0T0gmlkO+KXxPgAjb3Qoys9/5lVRr0HLC63b5OKzGQ36MReMpOW
1qGevYmAZKCdqPLPy7/JzAPjzAUEeNy8ueNPfhM2OMElyyS15UoBmkFeta9DS3dJvljkZNRcHm12
RvSOx9q2AQVhMqOc75FZwp+zO3cVt3eRtOeO8xdD0MKjqMmMRGmyAuSsNkMXH60NJ/AZnMo7syMp
qLgyk7nnBumcYBzoySOq7fz3Fx0VyoXQAboQXq0RE6K8SdHXBhvWn08HBYNK9DHyYG405+OMjvha
SorQbiRQqXmak8/c7pWu/PrvxpmsAymuSSIjjNKOA2ntUuxRZGMdKVdKtXO/P9pdlGw6mkNQZuez
8SUjaDqV2XgRjBnR1aKNEeUyvo3S2fzFhEa0taJAkKadcj6UWIla58KIs11N/JCgw3Om2EKNu3Ig
mZ2Rroki6m0ETdPrWetKVSg3XsiK1pZ63a8T44nIlr9ZBQYKdk7edAOmHbaST42GWC6xw+rV8feC
YXvqw+XnNS7YyeZMdf6fISaHnaAjfIvtIbM1J37tPffRL7L15SFmPtNnQ0x+fQG4l1yEjmdncrgt
Y8yDjk+Su5Nqy9JoN8So7/qwvLIOZufF7ZLfyASaPq1PQToi7Ifzta26v3xnZ3h/sQCQXqioYYjY
wfd0vs48+DyYbmpeUBAvmSa8UqTfoqP99ufP7nSYcR2efG9EAVoHDip67Vhf4i+9kywtYo+H4RnX
dEFs3eXh5pY1WEpFHUu/VNkm247rEWdE/TKwrZGgEL1hVlsJeAn/3SiTd9TVy043Cwm5h/KhlN0q
KF+V4cqDm9uoT2cy+R44fakmnhaFtpncj/AZcHCQqFBJQVy7PJu5lXY60mQluHpUGnXEoTp2dTKW
3X0cFlcW27UhJqtAFYWmkXLXt5UmXmkVsT5k7FyexbXnNf75yUIbxmot2XaxTVDUd/hYv/pOfM/g
RJdKfWWo2dkQJo8hBcUc+t/zoUoVo01t0BbWs3ajZIDp+ED8RbMb14+Eup3WMD2nyXzqRu09dLmJ
bajkSYWgq6KfMUDMwr3z/PuhvXIAnXtxFAo+fKpNadTVn88pLqs+xQeb2q7zkurlyjPThVj/xTI4
HWRyfQsFC2N6SSkmbrU7dOGbvCqunG/nloGCVwrALNv+bxoBTQhyKAAZjW7HeW1BChuaeiNCY1rI
V79u8ribTL89p4NN3lE8+GVEw4vNjcDmFSxQg6hmYYgXscEadw3lZ9iU+m2AKGeRCJFohwGOPzhh
PawSRdkmCnbUBenOOFGJrztkNJpvamMgGg7lwU8jERUXe17+1SsV6fXy+zL7g48F+89f+7eyWD8Q
yEg6dGhnnh1wEKzTYNlw0708yrhsfntCJ6NMdsq+7Qff963A9lvuAXp7Q23izvdiXMiKAbXae6G6
aV4ZdOZuCMf4n6lNfpYiwt5ZmFJgt62wqIt7iU3HN6Ev6h8lBejLM5xdcCeDTXZP3OKuE7Y1BFnS
rFvDW2ttNEaOL9NSurLvzP9kyCsMbHwcRCcPM3U633fKwLcjZMEYBhfQC9T4y+X5zA5iou6S6FGJ
8rQ620K1r+D3RraRAjxAYtq7P+vy5fIgs78Q9xz6wHRTkHGc7zZCLCcQD8vITt4bn9NAHsF9tKX6
u+Nt/s1IYHbPRzKTWPcRdqO4yt+xeK+spIChCmpwFM2Gf/HNHvt6ZDeTMANh8Xywxk1ydPtxZMfJ
V995rJWPKidLJf2L+zWuMXyEHHMoaU8OOXqvQpsFA2bnebESg/cA8bSfXJnL7x85BSsXjQ22Bmrn
06YKqYWuD5U1sB2l2OiR+w606YqL5toQk/UsVX2daFEd2ByBHxWxX8ludeXn/33/OZ/FdCuoACYS
mSEcY5KGLdfWxWbTyMmqVZ/F7K0kU+Xycvv97Tkfb7ICejcNfKluIlsrc9C1GuzgO115/otBRucg
mlx+HnX8S5wcdaCUNq0ljx08KdiH0Idzr1tqkfXHl17mMnoGGUgltGmyzLSy0sIUt/yxLITwqxUR
Lhw4g/MGW8Ld/s2M/hlquhKGKKnSSrOO+J2oR40RySCVr/04v+865xOaLAbYf4ORNbl5NANaQGT7
JQcty4iUxYm7jp2cRJiW+Mav/25ukyURdwBpKyOzSOoJiKyL13lZl4vMCq7sqb9/iFCM8XvhLx4d
Y+ZkVeCcJQgTiL0t+9Bqq/8j7bx25EaWbv1EBOjNLVnVvqlumZa5IWRG9N7z6f+POmdGVSmiCPUG
9uwZjAYdHcnIyMyIFWtVMN72bqv/XPZKLnuG1j8/Cb8w7PJMtuADsYy1PX2Ty7YHgLq0pJ3NtJEf
zjxav+eJodIh/Vi8vP2ynNUjIn4vReFMx8uf5xdu5fyKcr5uawo5sZI0mlyiCJj5TRYs1zxMtIeY
GQt/CaL+SS1sJLeRJD+Etaw/RVmVuUvcjO+TjD6s23ID3AM4bkTpmdfC2ZiPsYrYbZv4YZmrFjQ8
fXWHMGSAJJDBTdKb+jT5EKJA+/byQmx9VmpbxopxMGmVCqudT1beQyZb+Laee2V1bUvTVUQ5fdhD
bmx91lNDwoKHbS+lcprFPtqgA/cxx3z3Ck9MDuJ1QPPPen1j69BHW3XkLxpwA+k5nKAZCz8F/c/L
drYcYeIQqWb+pwONOo+ctDP0JVK72AfkMhpPgbzjx87PF1GNPbQbYeMQmXkaPQU6lFRFt+OCsmkD
ZAvQElr+9P3PfYDPHv6wsbQe675ob6d8KTyjj6L7SMqkO7tx5MOSODKQYZ2xfmOuo9t6VutjkEFU
HiDrwhov060TscSXF3crHDXmuh1YHGHBFsMxkal+xBJZZmrrQ1q8k1b2walH32HnmNvab6eGhHAs
I402MNMij1HQPzdzA/BBeQMk8jEKlcrrquzvbz3KqT0hahxIsLTApJ6H6qYH57HHuJ93ee3WHyGm
NJr09KzWmiv8IOcftTZTtOV4QjxG0gLkAWYwGT6h5IWJ+YMN15Opj542frtsdDOSwD5Ao49tShbn
RoMyqQI14eEQNGw7u5huoRzce0+uP+QPz6haM4bJEN8fbZ9sCcZ8cDjkyNAQeQ3jfNCUKYD2XZF2
FnEzAE26PXQxeA2JhfhwUifYQWFbXCQ4laufPfxcyRAclmIn8W76ZIGN5UZPR1PkUllG1NSlNI98
JZPdwFaPDMDAfTTtbKjNOKc/riOIATJWHPcds1mfww7AI6xhCMV5aVkckio+RJbihsnz5WDYXLxV
Moi+NpUYsZs10jKNgoocLzEV5xWddJtY9VtYsI7cNZedL7W5gKRhhbFvC2S28MZr+smEb4wvJS/v
NevdGD0Y06fL/myaoB/D3BMjizh1Htx6ioCz3qqxX83mkxoN7xC3fq7V+vC/mVHPzQy5hJ6MzgSc
Lo1H6I2hIeOvLtwxs/V1WOd1jhnY8h+MN6oUosExRYmP6MYPO26uWjv8XHZoktd/jzig17g+Uigl
UFgU+/SLCUG6A30jbQy4Tn8O1f3yiqmqcxtCuqssa6IIS7prTXN518UqBbjYcJAuL6PwgxUvMGde
/k5bC7i2thnaUcmzYpvBQg0kiGteEmbRHBoKPWb+tRnh2872uG/W00dMeKeWhIhALKUpFSm1Hvvu
Q6qnVwuUA82AUNriTjOswzvl060kDnKN45YeCpy9q+Mnl2FbKixIOdEOjcAfjLnkGv23y0u3tZOY
7qTxBJKc0o/wsYIOTOGoj5EfMysWKJD7NcknYzb/vkezjhQDD1k5LdYp5nNPMnNQoEQ2YVuyrofq
dmnfmn+PpcAE+AOAY/A5Qcd1bmJq1KQGywXutH+71Ii5jHfm8vbvl4spbDqopB6IvYTvr8xcgarC
4a0Ph6xnIQx4nepO6Ol6Pl5fNrV1QJyaEq6CswJ3nwYTuB8iTGOXX0v5J1KSNrXhKnlFEACPlFcU
AsRR4pwYDOit2rT0gwJnPoza92HU3HHZMbK1SU+NCBEgyXI9hKkc+gnUuLClXw3D2yb7NoIbu7xw
W5sG4WhGEi1cAdZ/HgfOEjPY6USRn82yfGvCY+CWSEHtJO2tTMB899pIJ5HCX39uJSrqpI+tFfGU
tPd1HYQMOJV3gZr9ACn5NNvosXTS1WXPNm2Ce4HkjbIzJ8W5TaWN0cMwuYTLcda6RZ4/yWlUeyhj
PA6QIdlF+Kay6lcc5ww8/mdUuCDHTarAdKPlfme8newegdlbEGSXHdvKQpTQAWRyG2JGVrgy2JDC
IokBRNLK459asRxUOXlr5S+XrWwuH9dvuqv8xYv0fPk4OVDFgNbRrxLtK3S5t8iIfIYs9o1Z0BHS
EvT7Bm0PLr65jR2TsjCnImVowTXI3PswVKQMIFF8ndb3UZtdZc47VJsPzd+DlrT1TP/PlujgMjjZ
UtF0XZriKUeVWUY50Bz7ncy0+bVOzAihr2dQ0486YBUl/wLXwo2Tqlz79yBL2wvHe9MC1o/CtJDO
4TSU23LKaOs29Q2ko15qIlbR5gZ0v6M/J38PKlsX77c9IW3UNlg8fXBif5BSt00lV6GipJvvL8fg
+lPEC4TDAxqSKoixNLFpFHPaqgjjUU6y5e6QG/ZdFloIyYBtRd/FesXePbUmnCFQLCLTXNKaKNXC
7fV3jNjj1rRjZc+nNSGf3FIS5IX12QIbkYyfEHh3Q/P7lPwwh++Xl+4XnP3PtSNF0P+AIkDE4EA0
6PRWUid+1LfmDYKCaG8gFO1WcxY9Z/DMuoYZIBMH0PWxkYrEG80pf0gVAwnxbuwHtAK0/gkCZOPR
Qv/gAZnkGb5qbbxq0d8rETVk/7hlYFjf5UodUWHTtXspR1yxS1TjWQ/LwdO0XDk0Sx3da2NOwTpc
AGmMRgZttFR5uaaUyPzV0TGf2/w615DLurwIW7UEB+oumdOaxpZIi1iqTqOlSEX6UVscuVIh4okk
9IgUp/w51r86XNyqZGe/b+3EE5uakMKUyqg0JivBJlXrlCETsJpbj4qrZg8Dn/uyg5vBpK87xAEL
QO3iPJhkMx1jOWLmpaH21VR3S2shN3iFtvb/ZkfYGlBDd0o0AuhQlOYmz2g+ZVcB/Nd5srPjN7Il
RQsGbJDccBgJEXaHOUdzVLQwPygdHMrhQ1I2h3Ged5Zt04qKDTCK65SXcDVY0tiUaifl0d0h0qS8
G8PC7aavf71mTHOboKI16ghQtJ5/G12twsFUSSeo6nkmYkRzhl538xTYn/83Q4I3etk3EnqSkR8k
zEYyOtNRqohXrpt8x6V19YWcAqQHOjSm4tZBP+GUQXcsZjqNykjA4SIb0rtm0f+ab4YfDlIZiJJB
TIsHWTgT0FMz5vDaIEjVvymq79N4lNXjK9bsxIxwfrW8FJVZBrEcdjH6qQNykzOc89mNvAfA3Fyz
E0tCGDBPoEh6B1ZRaso7JdRriHrsvfrYRh5g1SBngT+QEThLvHYOTWrL7ZD4ee4Qa5NnKj+DAhmN
Md85vjZS6qklsV4lFbZTUedL/MSSQ8QKYATSm/lekcdPca29i61WcQfZckcY0V+za3k/UAHkTamK
0dfoWpo1nZr7cfdNThGYTnu32JtX30wNQNd+YcmAzAsrmTKUPqvKXPqFo863q2Kk1wWz8VgjJHK4
HIM7psQWCVXiqO6WvPCl/Aqs6bFDvbvug9es2m+HxOpfMFh9iyI0DBa0xuwwvh/V9DbJ96DM285A
UUYbl2qwCLnoOs3OB6PO/D5YRb6Gm6kbH9Qh2EkP22bo6jP1hlC7CPVTHVBEsSTHCDD3Lt1GD+01
Y9hJqBuzkGuGg82G8i+AJREyX1hA4OZGK/2kkdBny0x/oak4VenMO1J+7NX5aqn79DABkGvtJT6+
IjBOzAsxGEm9bGW8RvwiLVFbWeUT4NDYAeJspozfRsR7iqEzDhDWjL2l3Awd87k0TWDhqB79uOzM
nh3hmSVH1DCXGqxewHSQZr3Rs2+IeXh5vPPR9uwIV6HSGs0k6TluC3Sc0T1Blh6SMu1xsPcm3zYz
OqOQXB7gtqX9eH6w22NpDi0iJoxv5betGbwYmXx7edE2Ht+wF/42IRwaeWh3Zeaskq6g87wWEYu5
XVwrt17SwLhdnAEVlKDcyUfK+in+ON5PrAoXiSQ1x0lpw8Ifa1u/Moc5mdxRmxAQSs3uMBVD58a1
I32L5qB6tNGZMrPuU5vUxfVl7zc3+cnvIcQ/gmORUspR4Q/zE10zzpI3VvuKbhxPI5WRNdAlcDiu
v8TJO0wbO10tUfvyF111s+WfIGkpUe7NAm+mklMzQrCkjjwFeVXjS1o8anp3Nzejn+jtrRyl48Gp
mlsjsW/DaCZQi6fL67j5QU+NC2GEAB6zn8gx+wh83VR287lCVcWRY6iGIOoK1QUxp35Bsmw+DvwX
oZTFN5d/ha1dqUBsADoberA/Rh17qUnRNxp+8YMVzrc+/pEiuS2ZO55umgE7tPJc8DdZiJg+a5Xc
dJrMb52Y8fFYjr2y7GyvXsKIemPx9xNI3Ol/2/v11U+CB+pAeURqr/JlJf5eTsqHVp8XV8nanVf8
1k44tSMkz0SqGG5QldpnPvmtEWZvYOe7bea9avMaB+LGPzUj5M48mTWoWWXa351yo83L0QgrxO2u
Byavk6p/xfEGuIXnnUFUMIt/vvOUcJo7xOkp8vFCRg7ZNcOvxd4Z/uvp+6dPv60IsR/WDkK6FpO8
uhN/V1FwdtEwdK71ujXfGKU6HnOpnJ6iyrCOddIuV3nEWEfKu9AD4d0zw6ot1yUaU0/DQnmrGsqY
Mb0qf9aqSL5yWkV+RLkwQ6VHah9bZY6+qIut32R9MB5DVVOPej40n5KpzL8lsbQq2mVLh+aSmTxR
94T0T4N76e8Lw1T+eAJAbqCtjf/zhUWWawrbaqn91K7ccKg8RX8O7OdX7OgTI8Ih4dipvgSIgnFB
Nt3Gfp+035MIWMa0cz/ZDP1f3NsUuVfF23NnOqpIztDToOoLhfdf+RZc+nEu96b8tg5zOPLWN+0v
M0Iw8m/Ldsx4VES9/cBM11MUdjvn6p4nwmeJWxnJcRDJvqEPx2oOeNM2BzvrdrA5mznwxBPhw5Rw
QNl1mvDQ7CfX6n7GwdegfYdYx84LcCtZqCbzyzr8xzQOhVqQ3BQ1StkBxJLUMxYbVbnwI/QTPuPZ
B+YWLkfbL65CcRurJsUgmWb/ioo7D4NhVKxqLIvcl0qG7pQlMb3SGbs7xLemm0BFXDZNJ+2GgcD8
kLeafWUMYe7xRZ3bsmvaa9tAoqqQoJxGNKq9sWPnk9pY1SvOnxXSDucdVfE/JobrtSfCTZcBrniA
nqq8VRMAN8VLKe0Vqbfi9dSSkKrTVEXiU0lqP4+VLxxDD1JrX11e860PvLZfNHml+QKnf77koHCk
mrZjAURfVW8siLHcuIuo+5ltc5OgqPii2d304bLRrU3yqx9jgpoDGi5E76hUWrmWy/w4fwlZPCNC
nmncCd1NI8z1r3T+6E+Jr8cxaOShqePS15vsUwV+aHTslyLcw2pv7URgZP+ZEW4jUxgONcLZVGWb
T9rys7Q+JMqX8hXYP84RsK6wAPNMFcsHCUrfQ1cUJSAB6aqKos+jXXxoJgUG1s5GzngP27vt1W97
wk5UsmqMUnkF3qBSin66S4KZyrUEs5PItkJcM1fmSLIyal/rL3Jyuerlpp8pPnJrncPbeEKvr7HV
vUfcpjcmBWBUy4BaiFM8Zjirrd5IPOIs2Z2mnz0lYD15q3fmTv1lM4Nh5/9b+qNdqzoU/8ooILLt
skbxXC5zXnKI64ZSNblRMXyPy2K5biP0FxNlsj0pHm2O7mp6P0Ry7ebDc+8siJfPzIHc20WvPkdl
216/Yv9BfGs6FiObDG+eLzqqMymS0MbKrWE/DYVju2kW3ZSV/nLZzvbH/W1HyF/9EE3oVDEaHsMe
PajSDz03Pl42sf1pf5sQDqhskY12QKvaj+bkaLc/asVws+JlLuaddLJnaPX1JFCrJq+QHMaXdaat
6jtP6aajkn1k/nHn62xagjOE4jv/B8j93NKkREpKtMZU10p/ScpjE9jH1mnuuqV594rVYz4YPTQe
OJZ4iewXve4Vuc39eoAjQn3K8tSbUaMZph3s8qZPJ4YEn0Y4cZ3R1ivfplBjx8j0PqZj7UbZa9bu
xI6QjZ0+DvsuLhNfLWJGV75TFXBrsmQ13V5euc3Q/m1IBC8YWqDGbcDK2UngFtYXDZ70yxa25j3g
ev/v4xjCLg3MpO5L1Ot91FSdKym2PrdTojykIdKqeZ4UzxHXpYcxscu7qTYeC1VLHqu4U7xxGeed
dd12lzr8Sla7cn+fx2QfWIWtdjSy+ype60SB6heKEr7mXgDj/L9WhK/Xd7lkjDV6B8AoDqkq35ij
9Sbvq51gXH9Z8Zqp/TYjHqYmgRjLOoyPRqZ+rfQHaqPX7RAd6uw+MueD86oNfWJP+JBqZilyJUHL
YeRcGFPtOiw/tw5kjN0eiHXnM4kYiikYm2YI1jZk9lPV2m+LVLzsRKW1s3hCwo01Y9KnjsWTNOtr
CTooG6xDWll3Sbg8oQ6LzvL0obQdn9mvB6s0zEOhGx+idNLdMbIOapPTtwyq616xbi7/anvOr39+
kqE12kVpUcUUn5H6hP3PRd9853zfSmOQJgCeg3MSATfB+abhEUL3AyClEg5vZlUDexrTSDSjMPqR
KFW649LWHfbUnuBSyMeEJcKmc6mW95ay+EUdfy6NPSLjrW+q07pGYQKQKM/K85VLEhSbwgwqn3ao
ONyy0K+6/LGancUdy/Zjm2qHy59q0y9QonTkV3EJMbUp6HkF2qDBIraoB4u7UEf6HIad/tHWzJBK
svrPjHD/sGK9jkqlKinmGD9yXuZuJOXph64Fb4D6tUwXOIdVKK9BlI/Mjl7nWd58N+W6QkNqkMpH
pdX1686o5M//m/9CHC3JmAZ9nFLytyTnpbZWhIWt5ndyNO192+2lRkPG0aCC/yXAe7orBrs07C4C
jRkNo7t0TxNYPrnbeRJvbT3qAzy0uE8yhi340/Vt0OVTmPtmatwVanR0zOrr5SXbMyFshclsZclW
eM7VGkxtC9LaX9Rmkr9dtrK5WqAgQfvazCuLYOwKrfVoHAFCFmFde3UUdAetGNvrydzFhm1uOg2A
BbTDq0Kf8PI2urxRoIMDshpNTF/rLjCibFQZ5LJcPdrZCltHnk7FAnkOSKGBwZzv8AWS27TJV4GQ
msJkMN1Lpdy4gTPddzBGH6ulvJcL6cflxdz08MSosP0ytHEaAMeQ0TFn5SRXVW77xmge+ia5HqY9
sMLmpzuxJsTg3I9mbelN7ieZzkBF7kNMc0Ta43DZqc04PDEjxGEaNdlYRQE8bpZ17Frdz41x536y
7claG6FyDiB3/ZgnB1lkUlFoa4CxVLdcHUXzwrrXmJG+7MjmWYZG8b9WhMuWImlZVpccl+MYKcgq
prFHway+MmL7uxy3e4CO7XVbGRBh9WO8XQiGiEl2U5rt2A/ryvFIzN2hlOZlZ+k2nQL7BxKLfu0f
Csy21Sx2qmaFT20EvvDnMUm8NvLlZo+vfnNDgZRen2kgIES0YWLRtZwQIfXNmgdNk7pB27slvXtb
VzxoSOpkDy69uYCQHoEApHqNasR5VIyDVJlLyRV8KHJPnQuvN/9e9YkSOMBCwK8MXRoiij6bByZF
Ai6qVIPdSbNco3iXxYm7Jyu9+ZVO7Aihp6aNkbYFX2kc9UOchF+yIX6j1oprpeA1L4f55mYCJQ2M
CBXdPxpQ3SwHxVT/ekXlR02nidMl18qYeH9vhsMPySfmPbU/htIdKRykVgZ9Gof2Fc/oayX7Z1cf
Z2vdTo0IiQExboWCxxD7/MMXbZGv27J8jBL50SEl7azbVrgBd0CrBkAjbO7rup4koSK3tM4JoCuU
dOuN2qt+q2Yvl9dsy52VXX0dTHcY5RLeRcswRGMoz4nf95Zb6ClMF46rF7Yb74rhbh1FnH0Mwtkw
LnHpPPcmdXpDSosWCDskgsb8zoo/F058M4/5oR5/XHZrK+JObQmZLo+tcuppXrBRB1AG4VWgR15F
DfAVZvg2jHbBGc9g17lLTtBlWmwDG8k0T0EXO3gd2JT6E3yidDsY6BFWTV2A42dBU0FVN7a3DGs3
V9qgO27mNNV11Nd7AIpfNXnxZX5qUPCp6XvF4PijW2zbJbPZw9ICpZWnkb7TFHoKtCFeXR/s3OuP
ctW4uQK0wZZs9RDKpXqVBE17i9yfmTIWZpY/EkOe72ezHR+yjEdbVg/8Uxgnn/M6MUN3GNXwB4On
znFQ5fwKptEne7LMm9Fp0twLZgq4wEniN5kVV7lnhaFsHe1xztzUCfSftW3lH0prCaWbunSGl3LM
pwfJzrW7JKj1K2Z0c8VLrFa6nZeoe9PUw3Q/LwDGXcVc6ttYNqLORYKsad9eDozNbYVeMiOLgKsB
1p4HRhUxcGDNQA3DwfJCBj2T/GeFiKM2vOKwNSHfWrVR4R0Qq4d5PpXy1K/hUWrrPuKJP+djfgPB
8aNZTYfLbq2Hwh+xwWWIYx2cniyChbVFa6XKWUuiUnxQzfqGdqR5hOs2gxC/C6+zQVZuF8hvf9TV
9WXTWytqsQnYZ8zZc0aer6iiDGrXRsglmNPkxbTJ9NvOTDyp/3LZzlbmoBa0MuCwoSFTPbdTz3FQ
t/JMldSSPU2ybReRzFttKfZ0YPcMCQcJGyFzkhTVgmqJ0AT5bJl+o+3t5k041Kk7wjEfjnraVg1a
AgUlon75ZpSfJztyJdR9tK6/igrVzef8kMV7ZZqtyxlhwkUTGS8GhIU0Ai3oMMxaXfuqU3lG+EW1
YaVsPqHj5dYWUlt7kJrNQsOpQeHt0UmlbQcwLvtq+D4d4qt8kRHxmo6xPXt5UR5t6TtTOy4naTwW
d1IY3+gaaaTfOVA3Pivvb8cmZSF9RWv6PH76uIslM+4LyipvaqrEmhxcjUZ6vBylGzeDUyui5HsQ
h9MoyTMP18Ryrs2ijq6aSNrTVt30Bd4MaB8dE8CGsBd0kAAOtOlwPuaGGy7Joct6r91V/1l/jJBV
KOP9NiPshKXmujtXSuhn3ehay0sVRp7cHosIJYCry+u25REqb/8PMb3KKJx/nXjU7KU1Enqq0lWb
3av9sznudTq3vs2pDeHERqVcUg2q9Y+ZbX1Cu/Vayee/P17od/92Q9hc9RRpix3STDV06UoyXkan
vypnejl7cqMbu1gDDWIbjL3y91+Ax5Mb6Ig8iOTYUvAIW7riVdWsHCtqFLOZ9KRe43lO4mveSTsN
6Y1cf2ZVcE+eNDnLaw1iAZLXXTnGrTtIgX7falVwZSvorlyOii17FF6pKJsQ9KLacB4V7VLq4P0i
47Es6VPlpnGcJfMHVKTHxMx2qkB7tgTfrDoYy8BqnMdhNG7q5mHO+rt1ciTP9kajt7aVtr6MZUQ8
ODPXvXDy7ZYgm3q5cgxWsb+rHOA6jfzcmdl9uRTX8vTz8hpuRT0gFsh0AZNAEyts4tGs1IxWmQOv
RvqYL8b7anrN5iXsaTRT9kdQSFi6qNaKBg4j1FwTaPmsQneDqbkLzWTnE20uHEmPJhioKxQuzhcu
zZI8SrJZeoy5/yITd1A7zo1W8+x+9Opkb5R4MyIgVUfIgzsVrYZzc5JZKYscrOTdWnjoy7cjo4Vz
dG8N7//+CzGpDCkNpYUVaXRuJ1bqJjSbVSrRmRgicpQBHl9Hdi9b2cqwOhdeUEvgjxF/PLei2lHZ
VQvti3CxD4NkuAUUx9WuLPueGWHLzlxOQy0dUr9Op2dTrpCzbO/Veg89sXHh1U69EUKu4KWRoeqM
ynygoxeiumYee/pAlaTN0d9NXTX/EsLm8Yo1JNtSymc3wRJxvoaGxaDwXPIon6FbWrKfk/mxXl5B
S4PiBvsFkiJAMmLtO9G7UCl6wqEKPzjFtHLq0g9hynAHJLsV3gzKybSA0ML449lvBoU8dl0R+dFS
H+ThcwWpbmu8TNMeL+ieIWHVktGadDNAU3LSX5xJdYvWn5r04JR//0L4RXeDCtgqHvBHERDBecMc
4GRL9NCtieyo/b6vFrsZ4JDq/GtFuHvFGRTkQwkv4TiEBx2FdreJnSfGv58vx9pW3ubMs1as50oV
ImwkO1fzPhsQlm6k6Dad0jdmuncQbV0igJ2DL1vVlv8oYfQ59fU2hSdo1Npjb+j3dZ/cRDTeG009
5Pp4Jct70g7bXv02KcRCN5hmteA0gxfV1xAselk1L3+/cJDLkeYo39PNERJdkjlRB4EzqWGYHyq5
gqFSeXvZxFZEg2rkSIAAiWQgehG1dTM0hvTY69J1MgAn+D4733jfu5ftbB145ABqzvSeaR4KZ/dM
moY3SqZaNk93ilp8qpvsNjONf+q5eSNNzj+XzW2FNjJcWGLcj2KtsHLrY6NRakRfU85WCaCAZXwc
jT3g7ubinVgRAtuJzNQh1/DyLZ+HyeFF8Qk9I1cP9xDtW4ZA5Bgw2Gk2fT3hK3HfofRraNKjrVVv
rWZ4Q5XkGJXhXUvN7O9XjpYojIkUa5m9EZICpJNBozdO7usxR5FkfwoGkmm57NyHtz4Q7ILcsrg3
cllYPT65OaImMjgLNTrfCe1HGZVjK+wesvnz3ztDRWetb6MgCgPNuZUi04JqgHjL743cc7Txfqzn
x1jv9g66reimBPLruURBQgQhG7GmRkrLW3lRqcFRzxlBnpqtO49PirRXst8KBou5KyoRq863+GR2
wNVXjkmrQ1omtzaeU9l01eau2GvFb+XUUzvClrWkpqDuWa0D6Msxi/WrRQ8TVzbla8dIn+VOed9m
89PlD7aVVE9tCqUNyr8w50VagYJFRTU4yB+VytqZQtmxIU7JZmZT2cYycBfJ2tCdjeDFlPudG8lW
eK+6CLxWQHcim3QeeLK1WL09EN5pajxDLfU+RSfBBQR4fXm9NmPhxM7q68k2kqS+6fMashC1/6p0
H7vqmhuXB2zrspnNJSOuKThRaUZE7dyMFvc9AxYd5ZMlO2pm+U+jji+vMcGoBYRl8BeLs5u5nkBv
Ueahn5vpTwbz38zZeLxsYvOjQB7/rwkh56SyPTtZCUamBzWaWraHWgqE4XuPrc19c2JGyKAjg7Ux
16DYb63KrdVbJ7iOpdgdlcktw6eZ6fPXuIUU5MptCruBsGfAN1WZlNOjDignG3PiQrfCvMAeH8X2
6v1rhkbreQyUeUbNvCkSv23eJkXhQW0ZyDtfaDOcV/FbnRBYZR7ObZgzWPbAhImiUU2vVj+1snIo
8ie7fvf3SwYOzuLGY/PYFysJMrSzI03PChCJehvI8ItPyoO521DYWjIa+fQjV0V4nqrn7khpr9Q0
mTKfbQXY+idd3QPTH94rnIE8AZKpVR3BEnJAU7WGAuUECin9CEwzcGu0bqNg74q9lQNgnfrPzOrs
SarpEQG0Wh3V0VaKzBvaROmXBBLwr5ed2YqAUyvCHg3sjFjudLhIwvE2h2UHUo+nfKhuhkjauYJs
mqKlimYF7aY/ihX2ks66yoyED5+Lq2tPCMvI40sUvbzCIz7ML85ZJMaFmA5BczhJQp8YRcjrxdTc
bundBBGwWd+7hmx79NuUEG/doEYAr5iLa6V3xXBt9D96823ErNf/5pFwuEmxAbCjQzbLYMAmzp4m
87M9v0v2eKg3vTEhJZJVBwVSWzATJJMsByq0LVL4oQ7645K/D6r0PpluLruzuUtP7Aj7Rx6bxGgn
2n5BC4q5HZ7bDNCcrMev2acndoQNlDKbwfsNBpJ47fglj3YTevKeMujmoq2PYJN5HzKC4Ey8pG3Y
5xXfJvlgG+8C/cnWUi+13l9es00zpE5qYAwY/SE1gJi7EiJCCgovfTtBOSCrHzO58nY3z9bFGlbM
f+2IFaS4GIKokObaD3In9VpZHdxChTusDawvup54UWm9AjDH7BhTnwyNQLInUoEUoYkGQQloV1MR
aQs/MR19dEbLy5VsJyA2M+qJJeGi0NZVP0amAvYmSjyneJy15XD5M22G9okF4QqvaFUSls1U+1wd
HirV/KjkwxFU1N4VZDMcTuwIV5CGAfzaiZj0TNXP2WgySvghit4ZewJNm9HAaIrFuAxQZ/E8rYJi
KRpJzv2xGQzXrpX7MlQRiQhvGzXyW5QvX7N8v+0JGUhPhlGWlIDNZCefGrt7MsLkOgySnQS0vXq/
zaxxcnKy1jQJZtWQCp++zbVk3GZJdXSm+KZVdw7X7XD4bUjIQNostbG88FqIQ8XL8p/W9DXZ0wnV
tq6/lFf++0irtyfeNIWk9/L6hGudcrkZx0V19TLNPDVv+tsh4CakV5PEnLcBO8sw2pZXdd1Nlmdu
OE0uPRnpyCjyp7w1m6uuYmxYm4vyZkL01gB9WcnXExC8q36pZWjiFeWQtk2JxHZZeIo0xVdQ2ppH
KQ9jL6yX4ljVdXaEBkO5s0JHOQA8SW7tsNcOkxHL9/JozG5NX/pYImtzHcqpvrPHt74tZN/82g4N
JVV81oyq3Jr9rBOy2bu2aY+O9KAPkufsEaVvfdpTO8Kqj+WQT3Ye18xghscumR6jSHWtwNl5O299
3FMzQsqy67yhAVfWfqbn7WGQGwO2jFnyzEQJj1Lb/jPWzfwUWkCz/n4rgqBfOUbQWEdK5DyqnBQO
MgBDsLPMhTvrfgZbYbi8fY2RtZEABQJwASGN9ePkLKkFr1Xed65q8ZBm3vtV9RuQo/9aEWuTsTUm
kw2UCgZcmEickrh1npwZHtewqV9zV4O6VIcKHN5KSkbn6zaMYe+k632gLyIajQ+p/tQoX+r2FXfp
UzNCZolivSrh2aNXJuswgilenYeeyotXzfYKlJsheOKREAlGY0sxjH5ccp2PRUTjL03s6zoLuExZ
4+MIqt6zpr1xgK2T59Q/Ie5DRQssNBYSX+9equlHBR6Rd2mXfaucnRjcTBgn7q3un6RPbUoRrdFW
hLEevE3r4oYRR1SjOvmfSB7Cney0mTXWgSEGUFdZbyHgc/A8oT1MMXMwR6kuD4F2GPS9tds2Ah8X
w/88gsTiaBpYUH73NJ/DFLFlrYLM8s3K/Xx5725/od9WBFeyuGwkJeeZ1cKXa4PeVMLQSxhDlivj
UJa3l61tf6X/rIlzweUYlHGgrYrb5ttCKa5M6Myi9CjFO/tqZ+3ECTozbihnRVDZUONz7e5xGL7N
e93T7Q312xf1POIqIzJSI+XJrQ7zfa2Ft12rTp6dhrf6pN2FKsBjo94jytw0qsP5yTg6pB2ysKGU
vldhnYHcvB2/JtOTGvQUsOl1arFXhFRlx+Q1B8iJQWFfdXIcV0FMhrJH83F0ygcU09+yp3cCY/OD
6Tr6pMhwgNle//xk+4ZDsXSFDWNPPVWemn2lxeUa8Wse+s6JFSEHzmG7wpfA/prTfF/aH80h9Xq5
PPTt+8txvgXuBDdC65YmDRN/okqTOptV0NrAwBrE/66SSC5vqrmGXHdkOuI6TIroOamX4VBXaPe4
yTg3nyqt7Y6Xf43N7fb7txC324jKkd4ztOK3y/QZXfDoikvmoejQ6uX3tl+TFU+sCRWbUQrqPJcU
dPSk/lCVym0rfQ2NcMen7Uj5b2VFBEYeaXnV6yXVaI3elP5h1p60ZXlN1FOLg38HLb0/pKgSBPMS
fcphTAs+6tFPOxs8ozV21mu9Q4jgSsCbKjTFYC/Yz+cxr1tJa3WrUMGUZu+GMECS0sxes1oriRCV
NASibCHiozIJnd4pVmJd29P0m2oEov0KwpS194CgFiNlVGqETLikcqZVFnMJZUAmj8KqPERG07+Z
Zmd4TWIHIwVRDYhzeEfP16yOHTmqBt4F0/+Rdq09cuJM9xchAebmr9Ddc+2e+yTZLyiZJGAMmJu5
/fr3EL3PpttjNZrZlVYrbUuplCnb5ao654AFhjn3ubx1ydP5XaONsCMbau7H0eQtgec59PbPutsN
gxc581pirtmagFBDOgSTZeCrJ4ojRYtbA7Wy4oCc+rmbiuegtX90glz41ie4WRZeJEiq4fugu6aY
gio3Vq3rqwNzh20Q3BhsvpTyegKw/MMLtyD+cOIBtg7SJ6XV4SbN0DopoCRlFdMQJZotjd0kEuA1
PG9Ik7TgSoIwio2lswE8OI2CocOj0XR7Y8+hM1y4z02cbITzs+dvdrUSDGumlA1E/XlENbVghyml
8gb8HvY2AShmC3UHPNC9EgJ8k9Wt+KeJwBP/lFu+kHWbe8iPwBLhSij7+S+x7HbcKT8BaVzudpw9
eMED/Kx4xyzh0skGiz2lL4b5OBjQb7Ie29VemzbaoWEDyBymskCZd/rBeG4gSwnQ6LcHAAzANNA6
WWh4X8rs1/nI0JypDtSuQabpAiWC/5wasvtqnDAUnR+Mcrz0aP40BWszqDoTaE2h8QHetABdkFMT
OUoq2M4JRjCo+0UG8xXNq49nQwuO9V8TSnyj/wZpa04hP96MP9O2qkNSOxvKna/nV0sXZwtEzkMr
jxDoIZ660tnA3XkEha2OPDrW5ZRyyHe9fsIGjjpI1mBTQkTw1IYxybaGwAQwx/zRL7NwzF6zfnve
xvJIUW5S3D2YmQQYb1FTX34/yh6toXFlloOGGlNAW7vzrobMuHH5sKWZPYI1zL2iNv8n4N6KXV1Y
H9lVy+zSGgI3sVLQs7lVCiS1AYbmiZmiDPuM1N8zt/wEr+lyy1KwDEGkDJrup56iWpXWPrgtD6wC
fxoyfjCkb4bZ2p1fUG1gYOoZ98YyKqMyVsRGwl2TITAwrRxS964wb6T7+7wN7T7CnMcy3whOOFu5
lgqaZjNJUxziUHcsA5QGIELx7bwNvR9/bSjLNWWQkC47pzyQtkJ95SHtm2iyPz6U7qCd46K3b1vo
6ii7KHbtpO6Zh0ECPkckZv8Ekj9SOh/AIQ70AJh2P+EU7ADHhH8xKHwaA1mbJ7xOUAhr+qfcfIIy
Z+inHx/EQYT9taHcQG4s+VzF8Mks3wQF1797qOLL/+aHkv/mHA8kS+CUK1OzCL2qP9QN+SVWmY+0
QQCcG9ptqCejS366XoWDl7FpNhBKyObIC25Gu4jy5v68M9qj4MiI4kzVoXSfeDRDJe/b1E4hYEBR
M//jyzVg85oh5ayDemAytTb6BCROLgv/HvdtxKz7BFDF8x6tLJt6cNu9rHMAmZBqQ77Edy4NYDrr
T2hvIs7+/TZqoca1IRPYGU5ycFvw7wB1nHUBOA/WMtOVRVNfKGiFNEndeQmGcAhw04/g1wj9/ntg
vp1fszU7ypk2VE01EAusIfFUDZueMfGlpF27Bc1Q9TyCiPvhM/ZQo0ZKABp2tbxPysmZjRZFXekX
13K8dqixG/0v1Fg5crR+LRqfy0MVWZxyjoqgH5iVobkLibMCktYcybZ/4MALnPdHeycsrzsLjLEu
gL6nW7Uc/D6eMCJzAObqzkvYD6sqV06dNRPKaU0aZCNIifMDWSCN+d6215zQLhbFADpmsYBTUtsh
2YDjLAaqC7SR3QWTHJHGN34+XHRrzO7aLfrXktoSyXnfOMvxdvBxRCdpvZ3KZ8Nc6xzoVgxk6rih
oSqApqry8Z1qLouCgTZvwGsryfMOOHJGVj6LzhUEMIY+PYxyved7EgOIpWqQnlDv0esf5vmuSn+e
D641E0pwNUlFUT/AZql6L5J1cIE9dUjN5hN78tgTJcCKgRY+5s7Rumwrsetm0R4G1DbBet+RyABn
w9V5t3ThhhcVUHELyO9ddz/tOYZPURQ+dNmLU91iFCy0/JuuWlMJWbOjnG2QGrIom6ATZrXPFjR4
SP3YSjtEm2Vz3iHtd1qm9fEmhVPqoVYhX5M0Q+OjwF0A5YSwS+Ntazyft6J1B4TRiyykiQVS3iUl
pgwzN8VYETHyqPXSG1tUC+0xK/PdeUtaf9DDwYMUak14aZ8eanGTk7Szka9lLlDtzdVc3+Rr03Jr
NpSPM8k0721pQsbPllvamJcmNd7ioEs+cUBDKAYnpAX4i+0ovrSAHOdmigp653s/J+hV1kO8Nkmk
9eXIhuJLE7SQNseqHZwBbDT+M/PSEPwI5z/KH6469c147Ilyqolm7mrQqYJNNQcLrhMn8ZUvwXyY
QFLrgnSuuYnZ6Fxxh/zituWkIajaspsedPp3QerPD1adJa+j46ahcMBwsOmsOl75O2pDFNiVhUrT
xiN9WaijZ20aTGPp10hcKx+de159axwZSsvcmIvk1/n10C46XnN4oPt0ATad2uKGS9AZgQRwRiCd
6In+Wlrov7TcXTG0ZNvv1h18RiDpQPUOap2nhrqs8qtkob0ABzh1I+ZKdjUMZorsb5peRmMhh6iz
qlnDAulaMg7YH/5nWIW/drjfEjENxr4aChJV5nyZ2B0qesU19C52SG6+s2p4m9Nq483s9fzqrjit
EizlVsW8wsMR4HIoFdQb27qp4wny4kXU0xVb2qg58tM+XWDmOnJqLdPY5+QXmVmYx+KKd01Iq3zl
oF6zpGxUqIq5kBFAc2HgXwznqrEe3OK6SHfn104XmaAAAL4Box+A/CrXNkQWaEYsMDlh4DQM/OUt
uvHZSoK7ZkRZNJq3WZvlFmTuMNlktN7TYMevdka3533RsVY7x84oS8Ydh4HfEaPt4D4RI74NxmTG
zpMbGaD/3gj2aLUdOIkc8M3QYRLXGBj19i5rwfrvdfaaXqrebYcCmo8mEapnp7HikXqKewttSoop
BmbhkMuCjViroeviBKMZ/1pRviANKlEnM+KE9PYFd/2d1SXf48K4qjpUsc6vsNYWgsXzMEyHPoRy
vHBEf1EbHRThe0z1D68QD4xM987Iv5+3s1wP6jGGfOt/dtSVKwovEZ4vq8M0OV/Bh3xDsrWXvt7E
ck7iX/BBLx/v6Pi3BVIXU6CtlsRmGFtW5Ma/zjuh/fwQkiEoJEKWzFUsgDO2NGcQsh1YI6OeP/dj
iXrVyv7VfpEjI8vvR25kyL6sxqlQJDX/6T2okbkA+BU1SI1XvNEdssAsYh7HBTQB/iiG3LHHXCRm
CPo2iQLjd+p8TccXVnyt0Hf/+MIBhQk7eBAt4smnpuxFk7AjSXOgxTdZ345kPwefKCh5QLPjCQkY
JuAWpyYEtRJwYOEZUY93Qw9x9PS18yNSfMYMCAwxFYENipLiqZkxJhWR4HVGpReyECAaxNg27/aE
xbvzS7YsibphAFn9nyG1BTSjb5v5Mwxl4s7H57f9K1Qt6Rotjm7TeEuDZFHswfCocqIZMTrVTQ70
w+DEERXJXVNMKw8u3a45NqHcFVPt+7ysoUnqyDzqOA09QAXaz4wgoqGBvjoUekB3ptILIskOZON5
oOcWeLEmkaxIFOfPXbAym6r9MEd2FHdSHjRzYwTi4KLWb3evrpg3lYeG6ifk0hxMO/gUra2FP0O5
++yAi5phlvqQpkW2K1uSXM6VSyG1arhR5zN/ez7idKFwbG/5/ejgQWIJRGM6tpA2r++g43lhxs5K
UOtCAYA4ILLBoADgg7J7MBERi9EY2oPn92EzZnhH8LAd1hjbVsyolw3xkYu3jdMekuoHsR5iehm0
K+eA7vAEEUSwoFQDNHwUT0oyO6QxaHPw09vcMEIes0VGI8rzV9Kv0QX9YSNUD4Mja+prwwYrmokP
3oCufNqkFtKtzo489nswMHg496FrkRAEKaBos7YWlBdlMOwZ7bcV7ze9R6LzgaJdXtBoYaoOElLv
aALygExBMlIsr2dG5ThhQ6fhtDYlvXQA3vkMSHOAChqW2V/24VE4WkbQcUnd5uDOSMbzKjQZCVPM
/ZpZFcU+CUFjsLIDdFsbKRAYCVAdwqjR4viRyb7D+9ElmThQ8VDkqNWk16RpNuZn+qA4arERkEtg
akpxbXLiWkwtF4fGeYvpFMW44oFiifOPU2o6x3aWID7yxwCOtvagb3eY23QTW5djM2Ia43YBQZyP
CN3RAUUA8LqCExlpnuJQ4XpUSPRZDy257vlvx1kbvNCFHHWQ+YBcwaHATZ16MvT5RIcB2gu0+9qB
Sroav3WfICBF8wcTChaQwRj+UpxoWJyY5YD5so42UctlJCAyinxyl5O1x7XWnSNTyodJ0LWBjpdX
/+FWCNLLyjEhpL1yRGmj+ciI0mKz6r7mRsWrw+zOUKjwyyYyjOwBSfIm6ZLf5yNgzSPlPJw64hp0
aMTBI+YmGMydKMVtlXufKHsDGgyaGsQZ5A6UOxGjUTMvZLGc7K9t+kycr+3867wn2mUDcB6YbVQ6
wfl5GmqNjKnhdAAgW04bplMbVnYTEfcbSIxWzlGtJSSRSCbArwu02akl4XUo4he4pjrxbCQyTH0j
pHUalmvihZrLCgXbxc5iBif3qaGWuVTkjV0fRucWQHJwHJNwrncNu3dEuuKUJhBObCl5+CTklPR4
ieOJPLwRkOsWHNmrIT8xAX1iRzkR8prOYvDBbjunci8oxf5hd+kQfPxkgxmcbaA8wKy1erLR2Hdb
YufI9wexG0S6K+ri46wXJyaUw4DObRdDT7vFPuU8pHYBKle6wvSlCTUXGT6mlMFEsAhdn0bA1Bdy
MAEHOiSp4e0cQPij2RDlpm9oiTeMTb6e30TLJlEu7xN7ik9FlTpyKNv24Hi8uYgHUIV0PLZC6kzu
Yzq0/SVvUiDIWFH8OG9ZG39HnirbN2V+P9cDPO0CAERR923lF5GujLBojeDFjLj48+kU94y2hJZz
i+rvbNMNS6ddbNdXNjNWnhrafbtMAUKDAnM/KpsVMI7SAPd2daidoI1EPw2/pO2ypxEgm+0gyBwS
W9aPn1hAD2XfpUGOYVvFN0xGg+4qxZgJKkMh4d/68YeVr8Ek/gyRvAuQIyvKZ8J6eXXAKZ5qrdtH
tXSna9ZVv9g0N5sibnno+Yl5BfyGyVH5oONmpMWvsp5EJHx7umha19sNHiM7owzyCyOdp0NV5SmY
3VEJNH2opiIj8RDaHTKSgRCUc7PqcpgstJdnDNkaIArceaXTbphpd+GUkDia+JTuUgIdb3T2zWcO
jsnNRFF27GvHiQgKrtvKLc3rhHERNZkJMFNMva05Fs4WhUD/kns9jfK5r6/rFkxQZoyGTAZ+9rXm
g3Y3gzp0QcSDyVbtMLMs82MvxXiBCfk8ZvfRhNI1ZoLi1QEDbaAfWVp+P8oga9BxGF09YrCtnI0o
lfy33foPYwxExCeibun4wR0MAqiPXceq26p0IUlbYqjFHR/T5j6h3/6bDeWB2zajMfHerA+9lz1a
aXyftPaFMYt4xRdNNoyu0F9flEWbUUpFmixA8M6Kf3yTX3fU+MQ8PGyA5Rd2HJTWlF3qzLkcWtYW
YEPvRBQ7bXwNeHC8GSGxfmnbDrv6zNr9tafs16JwC79KWXMo+LAT/v1M+2gUa+1SbWCjygC2VVCD
ouhxGm7N6CQNq7r2gPLBrzz27jPpoNIWP4J96BNnK4begeYNUGFBEnZqClf93HJaYsrfcIZtSV8m
2w/BLGmEidWkV0NtkxWLurDAnD/GhoGRxQtTcS6xWGY5pQ3VrJnc+NUITFry8Qcfqk4YBEBoYEJZ
5WiyZQ4hRA+Xnyhv0uGrGJ5Law+Zn5UA150Kf81gWPl07ag/QLwiQKktKJ787oWXu6L5OHBlkUdY
Ku0m8nD1PPDawjBdw2wPZftQ20+u/7Wzv5wPaV2wHZtQjgMzNuaGSZjoxMPsQz1juAbnGFrnK99d
ZwcipJizRoqPCox9ulpV2jl+19ftwYLCe+Ifmrbf5OTB8T6Bwlpmj9H+AMwDTQolwPzULykfSHtw
RwgKD3bIyCPL1i4fXVJybEVZtqq2CkksbJyBxpHdDxurTCOwi8wj3ebOyht22YVqmoC71lpomHE3
qEPPVSHGYuiD9kCWKtAgphf0w24SDLyE44y8oWmfzUJenA8MrYdHRhUPx4HU7QA8IuRpfw0clbUZ
ky7GfgYCsLSfztvSbaVjB5W7ouiNSZi1bA++WUdEIoEhY4in82esgKLSAp4EqDYlMqTgmUg6JJJG
DZ5xwYd4j5n1Zjs1I185gvQO/TWlLJ4/ZrU/pDjCM+dX23+bMy/0P7NzISz6rzvKogVtB05KhjJy
Jr9mQBIE8Z1n3Mjxx/lVW/6q74IPPOZow6A3AkHK043L8CabmKwrFBt+W+KtsD7+5+MPRmgvJEro
WilL1Tl5hrlxVBqCqqxvJ8utIpIUzko0az7IiRVlsUpmlq34A47BUEOeWpvaCDYTWUvgNKfciZnl
96NMEYhcZ7CqtDrYRRra5MIyu1CmB9l//LWM5yuwK6gGYvpGnQ4LYjHnIEKtD7RH7s6DKzkXKyum
dQXRRcCFi9ketQJU98ALNBjnPjT1M2nwiKhuen/rkJVH5B9aWCW+4AjILlFERwNWRUYB9GdKKRY7
seNFVu1dzFZ92fbtbdmU97KIs7BtIaZoym0dV4fUxrezkxsm1vBAuhBBWRVSZrhsIXWoHA+TTOhg
jKC/aoIXiPZGtb8QsK5dT5qzHLgVgJoWLOr7udjBYLLvCqsGt8pVi7erSUHM4wGTyDejaUdGRlbS
FK1BKMGhcwIdYuR5pyGZ5HHRBgCbgBcRIg6Ji4phcc09cmgn9zfA1zRqDG/FpnYpj2wqaWVXVllq
x0t4GpgGA8JqmsNmbbxcZwRkguCcRvMeU4XKwURrpMNiTJuDNVlQyEaVWgqQqsvd+fNvzYxSyutr
VlB3QJVjGr73QbKl7UvA1krhus0Gza+FSA5dNOT1px+paXKnxl7D1SSDyyxIXqExnIZFBaBogSU8
75HeWACsPqZlMbWneIRp4mSYixmqX0XyZgoJDqzsNkYNtKnWMImaJAIkJO6i8eFDpCdQTA35aENW
DMnYTF+gGg2usn7TQN2zXUY5UIM975j2Ux1ZU1YxHxbkCUXKUvMvJZQ8bTCtj6+fsQGBhQWUinNL
ua4Gs2TMFkuqwlukKsNlz73NaHz8oYl1+2tl8fToHmkgmWTPCQpD8SRD2oCCC7kel/Plf3NmiZQj
M6Od54GceHvgMCNzbyPYP1ZgbP+bFeUEyrtyrLjZIJM02cYjxkvB+iyy+NqogCZTAWHyIt6IUFsW
79Sbvs+S3u59fBrZbiSJb2ozeD7vis4E7sOl400DtCuUBau9OaXBABPz8KUJhh10kTfnLehi2KNQ
28VELRxRTwK8xZOYZ+i/ocEd1UYZxSlEcJ2X81Z0fvjY+RQ1E99/R5nd8RmVmQDV9mwQt2mS3Pie
/HrehM6RhSUXg07486GrcPo1WOHHwTThq0Ne5VLmpRUOhbn1e4g3fMaQv1zcf8gKlM/O0ko2jo9d
P5I8GvNrG/Ac7/m8Dd05BmEV1IKhdrtIsp86kzcWtCZbdBELtwp5Cf3R4Zs02hDtly0fd+eN6T4O
mg0YK1ioRN5NVw0mRsxLj5aHUYqvxK729chWvr/u4xyZUOeqHFqyciIDemHmk2lDYu9eZg/nvdAu
GXIc3GaYkAA853TJkL3iQdfgepbNo1M84VUXuRICoQ4IBKtme97Ysu/UJBKiJ3hBLHvn3dhTMcgO
xLIoNs79F6fNwtqBoul8W1ZrCb524Y4MKV5NspRj1pYNksQ8xBDfTPbmmkiRduUw5e4BaAISFnXY
3TSFkXYmGpVF4lyIxjajYSZ3wWi8zXP9LRv4/fnF0/r0157aGBUtkJYMkXyYSxBAjrcdeQg+82AB
6uZ/Pqmz7Fld5G43gPfXz8Yn8Cf+8mz+67wb2m1zZEL5NLXfe0br0xqAYBCVcBHLiPTc+Hipwjt2
RDkJGO1MiwssFsnTnQ8YS9+LLbE+cTFDwhlgerSqQT6lJNBZbJVsKFBozqkf5u5Xs9yz1VlB/Xf/
a0SZVuDAffqd4A3k4+9zvPAa8SjW5pe0sRyA8cLCIP6Smp2eAuNYSJ6ZDN/dL6erMWu2Dbo1BhfO
jWVAEdjqeLVy8WjPgiOTytq5SJ06iGaAvdIzwwDAkJY5YcpZOCcrsaCNuCNLygIGI2cOZmWQbzqg
PM3Tq7YC2uATUf3XhnpSl1aes0TiphaFcRBO+yUna4Wk9244oP/H9WmbwLm/k3NPvCmvgM0TeOHI
r6nh3vb52h2tN4FXQIABDDRqlt+PE82xZSQ18griPfIJzY2XzChfzi+U/T6c4QaIikBSjzlevORP
bdT46FYHVbxDLmnytnT3Q4eZ2VUTsx+Nk2N8pU3qMC+ydD+knEf2YPq3mcjiDam6MYrjkqCmSvOQ
moN8KxNjvM4HjNpAD6yxb5bGxeVQu+O+Jdw7xCmUJOPY/Nabkka4fNb4qrXeeCBeXlixl3bFqTd2
l1nSzwU+ysSiGRQoHQWgfljZK1oraJSgi48GBmLg1EqTLo+2FueM5z7lBbZItzPytVr5mhHlDABQ
ihYCmP1DXP5Ouj7kw0UjXs5//febHh9/yWgwdocoUB2hqSgTkN8gbWZzaFt16E/fTfI9WevI6O24
2CXQH0JpbPH1KJBRJSWsk5hWint7k/ZeWAP6A3peMAJ+/4xHEB3GcAU63Cq5IZThJzt2sGWCpg3n
3rnIMBFViI0zlrvzlpaNcZo8LWv315ISBLnd2yOaDngMLPJatcHri54GAktYW3tKqySKCyePElCm
RwPasM/nzWuXFOhtaN2gzPgOREgqcGV5M5Z0mpPNwN+yxAst6250V9IcnR2wL6EnbWKc9h2rcQde
hTE3MS/AOES2SBLl4ldf56E5vJ13SAMaBD0FXofgToYgCdRaT4OkIE2bJAJAj6To2sskcY2LIJX1
BgcJCSH5Z79aflreMbdJNwWabtC1HqaVVdVtumU4kACjsRQaldMwFsJlXY2MuOd4a5f8yuXxNsnF
5ryvy8Gtxo6PESAUijEzh87eqattP1u9meCVV5n8Lnf5JeDyKzeg7rsdm1j+CkdbLuhcrwJpQnvo
/R9GuW+nDEUE5BBijVrxfa6Cz3bki7K3+xG8TCmDIQbJoqJf+Ji8aJJfpyEOVzmZtAsHoUQU4DDa
9K5YwZpK8oLj1erWxraJyTNOlV/nv4124RCBLhgDUcZXL8S4yt0+7dA2LMnPKsax2LubuX6ZySc2
1tJr/X87KucLLZpGArCFcdTpwRMPrLtKvdteXv4nb1REZ5L3XlLHOA85ewhqM5r664q9dsbK5tV+
lyNnlFdE4sc5awMs2jRAFCAjF2W2xjOsO29R2VkSoWVIQaXjlTUqiCbrW1TghyYURU2vCz7RHbfG
/qKsE8hjB0MyRU1jOZBD7tY6O3oX/9pXjichR1L0MxqHkxuEmPYPmVyZW9B6CEI9SIWD0BbzJadb
NjZna+wwjgPCMYjpFmIwvrqk88JRSBzxbdpcD5SmW7ew0guf1/TqfKhozz6KRwdKaAvdgHIodd0g
K5ob1UH0t/3wWtY35ON0nzgrjkwoh5JvgqW8r90lLf/llD+oLcLg46VmnKiYeVx4wvDPH/GHo4PP
LVIzGRt0xgp7PwImVI/3FllpJOrOiGMbyjXBLJKBbxU2HGR/IwOLN99PI6gD2c+PfxMKbp6lV4Px
HzUkWu7ForXxOs9io7sqWczuW4uRC6Tya2/OJX7VO+nY1OLz0boNQVD5BiLvIDgO7opsvAKC7Bi0
2rMZHC6tt81tDDqe90+3qXALepgvA5sp4DqnRoPW8acEmgKHQYhvthh3bB4vzpvQhfWxCWVXZWkc
lMJZTBRPM+hDDfFEzJWdq3cDW9ZGjou0Uzn+7B7cSYGVAqbIIKvZj/MQCqiGnHdEd9EirP81ouzP
gQKyXrmocRcNfwH/6z3EDNDhsL5By2QrWL8SeroY/6OQvmCokAwpPnlFB26lHICmwnz2DBO630bI
0kc6rSUQmg8E1QyArh17YSxVW9lDU5VgVIFfQZaFbL5Pyx+l/PjZZqP3hKcOuncYc1M2LDAZ1txN
BvaRbYexNG5qULklyZoemCYOjs2oiNiS8HJMRonh2txjG+m61Q7EUWuBoLWC2TawMuOQg3Tw6aaZ
Y7sVxYjKA2XlF8ZwAnHy7Xysab8JdPoWCVfo0qoPw4kPSR9Q5MFdd5VZTdTn95W3Rt6lCWjgOINl
dADaDu8yLT9gErkWKrZV++wMZjhipVh95eB10a6NFmnYIBa1rH+NqekWxNezpJpabFGXJKF05r2o
/Ksurq9lbNzGji02hVlsmC/vksTeytQBHjN/Ob+sui8H3he0jmCFvhvnG4qiJvGEMqjdtjdG3m9r
8vGRHfgJHlE8o9AJQS5xGhwWn7DcDrAtvEjCsbqqzTQSZK0ZrosPzKLiZlpoS9FuObVS1Bn+X4/i
RCfr0HLvzMSMLPZ2frU0NxJc+WtEuZEy6XHSMqwW5i4u0mzaN6wE4sSsHOjq9OBq7l5ZwlYaMJpj
DxRDQLoAB2KiKKasnz/lBI0jgNFqFF5LuTHlXS3MrQg+zPqJ73RkRzleG4+XouBgCvdJdUEz71sz
spu8Hp7Or6HeHYo5FhzjLlU5B+a4q5rJHnFWyC+FRJw/jTwNK7Y2fa0NCOdfO2rB1U1BtNJxFHUp
t7cg/8EXygA5//AsIhYN1UoMeQNkhyT1NOxsk3Nfog8CWHsA1ZQiHKFf2+cfv83BFA8SEBReUd9R
Kc/J7GIAA9TTSLryS+bbl7L9xC49MaGEdu21CXVLwMGqtrxPGvHFIvmNm3RrRUTN54cdD5sIAuO4
AJV7r5+bsXMzYDACDEx1GOJrIDRfeC/m+PN8nGnO8mNDvtJONmU6gsQWGZCPUnAn9pUlIjY9tfGD
sUbwpAm1E1PKDrVJ7THLRYvU6L+MFNoer2ytjLzmjbI5S9T2W9HjhpVuDxrtynzllXEhDHkd+/k3
zsY1Alj9d8IEExq8KGuoar9NldrcrDFuxoOnmTSh0z9PboLBn49vIOAjkDngdYnKk0o9EDsxCToJ
sDV48kIDQsyu8YWvdS21zvw1oo6YpUNSjnOAbi83H7h9lQFz3dIfYo1WTvuRjswocSAgwYCCIHKU
kpuXvTneeKL70oj80RnnKyOYV+o1mrsbS4fhUaiU2FBLVtJvIG4L1+kXOJOoLp0e7MP1x8UccaYd
mVCOtxFaGJ2ZTIAGsjI0Un+TV2+TMezOb1WdI6gYgyURSQgYwRVHuG/MbVKhJJRa/AJF7C1mtlYG
uXURcGxCcQSUQ5hdsvB26KzfvT1Hrj9sq/6upmu8TboYWCaXkNg54DpRiR5En8YyccB0I9DrIfQH
5j+iGVC+1LqLOzs8v3C6gwcnDxA4SA3Ai6iccVk/gLrFBM4MXYw8csTgXdrA+1ynkMj58QlTqHSh
jw1xj3f8SjV49MVsQxWVgOK8283ltVjLRZejX3nvY82WyUkTIrJoYZ7epRUJmGsvlcHcgdAvd97G
1Hgz7XyTW8Pe8CVG29BwDgO5Rnivi79jw0ohDYLWorBLFIyHbHjyZiAcDSetovMLqAsMdIAg+QI8
IJgZlAjkFTOnsbLbQ+6ByqTcQ3P4YiCvgKaO4FQ+b0sTF4vwFMhc/vCe28pBFORUojxiYKYFqFcv
v28GI5zilReZZkstWi8LGGgB/P/h2Dwqz3i0yC3QPsT7vqgATX0uyySMPRI2ax1hzeeBIQcMJlC0
tk2VYARIoERkE8sPVWL14WxMNAR758rn0S7ZkREl+NDHboUFoY09ILMCmNvkhnbVfSnXyMM0YXDi
jBJr9oTa6WhB+ABviS+jH/yWLmTIGHvxbLmjw9r1umZOSbc4cQA1pj4QMjXbMfM5iX/NQb4xwaTI
s4/P7aJa8u8aWurg5pgDD29WQbx3xcNUszDOjDA2Pk5FDMYMTDhgthLo/3djdWON6WDDxEwwl9+9
8cVwizCnZlit0TXqwu7IjvqAwCBFWQ3SMva93f0TJGTr2u3aI0X3eRZsrYe9ihK7+nzoeujcUwZ6
PFY+1T1atdLZWP5926HLM3w801pqJzhcvQX/Q5UIB3Y8K/OSGPvG6aLEgLQHBuzKT/RdTqwo8T07
uVeAfcLZBwF7A0vik4vJnfOnm+7gAZ4fNUB0qsBcp9x6TNK09hLT2cdeAbXKR55cD055lcg15i3t
1zkypByjqUxjwCpzY+8zi6Ht5t9UKaT8BkArbXGFrt/Vecd0Z9CxY0qSDxxqwOphzA4ju40B3kxY
Ea1CjvSrhzICOKk9ZI3K6lm+0Yq2NMGIgF5HWn1Fz3fCaHL+ccKepY8IWnLiAiuKvvLpbT6mntEF
rDP2TvO7mO5L4ylx7tKP0xydWlFuVZCEk7S0cZwOThXRvgmzYgIbzM9p/H3+27yPBRgKMMWB2WQ8
XFXcqyzzDgMwjbHPavuiJ8EtNNWXuaI0dHy3DOc5WAFUvQ+GxSBSSIxUoOipjg72/lhnbj9kB9e4
G8V1DqQR+4wJwIUw14u0Dowwp5+oK/Iu6A1O9z6BIFezN+sqSr0v5xdO6wfKPMC7WgBsqnmPRUbI
weOFvB+r7LExyUvadK9ePr9+3AzBgkGDepHVUwvdPcSECLQHQZcb5Dswzt4aJn1LM3PlzfV+9+Cd
dWRGPRJmAOyAGHf2dB6fmOy+Qbn9kpXmq8eNlfxKt3DHppTTANj3FmoClrvP4ta/l/NYvfk+pAir
wFijOdIF97EpZa9arJgyDq64g/CDMB4eLXI3zSXO1pu4X9lHmgUE3wiq3nitgPFBJbYsZrQUjTxx
9sz4MmbfuNVtCX+1bbZySWhW78SOsnqm3csyKHOyt1rjzpmLKCHkHzstt+fDTufO0iVa2oUE7FfL
70dJsG+VPXPM2oCZh2Tsw748WPGtm37GHcfBKYqiKaZ01A6LY/Csy2dG9lMxGaHPu209mi8JEZfn
/Vmu59M3GNhmIRUKQUBcEdizp/7kjNCkQLNgX2XJT2ZC4mEqgguvSTZgEN/7Pd2aTbEWfrpvBWsE
ynkL5a0KTcbkohUT2dC97bTbHvkc9acN/fjcGB7lFLqh0E8DH8efaa+jT5WaqV0nDo33ELPBvLId
pvQpKdJNUK/BJt9njlChA2OBD1S364H14XQR3WWvcjGhIDNnP+I234Bb/vH8d9IsGWgxFj7VRXIV
PdhTExOIwQsxmXTfg7fbyqat6Y+hY30ivG2EwtLkxdJB8fDUjFURr3CxjfdxYweRzb0LbgR7E+O1
IURfP75l0SRaRHeRNqDardzlmSz8MsEoyWGuSZR2yBzrrWjW3saaCMdYKRivF74ZBzIEpy75jZ3k
Rj2UC9yetmkUMwNKwtdpkV+WfRGVAJ+e/1SaI+LEoLKG1KoX0aGAHZo0e5hZA5RB98Z66NO308pp
pPcNQ63YSrjT1T5B1yNptrmVoKRQ7MkoXzDfctmWeIJltXPTNsZlEedrpOt/WtXKmQEH/1pVzsC5
QGkaGTKetK1jXwdVBb5qT8yHxIcCXm1WIrR60oaWaMhVgqxzJzBWeWeBdWPT+U63szCAs+VVVm9q
DBMZo3jlptwPVgfFMTIA/GH/roa4D/+PtCvrjRtXur9IgPblVd3t9qZ2HNtxkhchiW1SFLVL1PLr
v8N8997ppokW7BnMwwAeuEyqWCxWnTqnL8pxWxge2S7C9reEj/5VE9XexsjrdGM6aRPT0JhXknLN
3XiyOsVfBqT6Y0dSUL5h/CDr3nzjT+u5wAs/2fn9JzwFHDHo8cianpoyixqwd8KhhzaYInGDL6lT
7uv+dxesNUu1LnlkSDlpkZG6LE2XEgVXa5vO91ZqXrjLjUO//bsFySh2FHLnHA3HpgsoxMLeCsAC
uHixpy91tjZcoV2PFH7F5SEnR5Uqh8BLLfIqgpJA/7seD2nXbTL7MPJyJUJpArs8Vf+1o0ZdMLJn
TVlY7OByym6GHG8OR7Rrk+o6j8NVD+YocNkD8qsEDDEuI/OylB5sg23meolJ9DZ6r1kdxcX4ma3D
7CiATn/HLdT5hNY0RV2AV+AA6aitnX9z6gfbOkR0xbV199WxGeUL2cCbQ8aDZIe0BaQiJ1ejZ91C
NXx73uE0kG1PFiRd8E9IvLSKtgck0aC+RwhGbCiAxiip8QLs6YH/u7fYXYtNdXv3QpjdTc5Banfe
us49jo0rgXDoaWH62UwPQe1b8eQMd/VCVoB+OhsQ18ZsJOZYLUx8nB4pzK2yAOpDQcIX/oKJjG2Q
O4/nl6HzP4CeZDZrY+pT7SrYJDOjNsJroMU0w6Y2bLbraWTeL4WRXxAKWr4Z6JkPN2jg7qasVyPu
IflU1mW0Ps992tNDx67n6HsAJk9v4LExmSvXsW4Djw0pMSkwjAVQtTZMoqy7K+b0wa36T/jBsQnF
D4p6GYLMLIKk7tjXHgWWgK4VDrWrQOEQ3RJwaaLAcuoGC2aePHT//KRtlreMh98Hr9+edwNdUJUz
OJh/kG8ClXDEahs3qkBclJijD77tm7IfNp3xRNaAUPLoq+nDsR0l3CFjH0twl+VA+RZ2vNjmdTD3
WyjiVDEj9tduWL464BSKx2lcgVVoV4jUy0NBGYMzqqPTYeYMZMJhUtY/uPUnTemmrpwY6cyKz+mi
Hwrj6HODbwDJmbLEDrQ4AFEic+5JGJPQPgTefMMBSj//xXRmACbEpQoUFMRpnFOnMJCimbgG80MH
0frYg4TEpjLZxRzxfMXDdTuHoXY8pmRJ590Lp1rG1kaiSQ91A2Apvwmanem8dMvD+QXpzKBMgNzS
BM0XWnSnCxJ5BN3BCQFVZL+M6Adx/ZhPly37fd6Mbt9CjJyhX4ZCJe6OUzMT6Q2r8D0GzUHf387c
EDsO2YVNWPruJzzh2JRSP/IxB9zTPqIQ3cGA4vInDX6RdOWu1e0ayrtSShMtaFuF2PB+GRxz7pFG
CueiwfThtrZ8aAJWVcyHeqWGqLss8DL8S9mAAoWqCciyzO1IyzNwA1kbw4KaIlQabGR43GLXVb3G
ZqeLe8Aj4AKU0EkUR08/FZ+EmQ8CGSW00L+OfN4PxVq7UecNQEOiHIqKDtgaFacjGNCe8bSnh4qU
F4YL2p7U9B8KL12L4dqtg2K9bMlAf0kNP+NQWSEjBJArHzy+hMczbTcFoO1d1MWIECtnVrt1fzVc
0RtGB0j+/CgZb2hT2XhvGQkInXaTwAOq/H7+HK1ZkDt7ZKHAXA9mAw16oAR8wQFqBGKNBUvr20eL
kD8/MrF4tfAXMDgfqDe9+p1zQ7PqktbVxl6s3fnVaE1JlhDwUsnntHLF2m3BZxoFDNDYYAPW5psC
oMUBCBUUZdZcYc2WckG4POq8Gp3nZKxepzDporehrDf29PX8krSujTERIEkhjIB863T3euq2Zsgs
MJI4L4t/hwc5qI9Wtk1jA/6MXQO3thyLUratmcvKMvO2kIkcmX8E0WFcY6PS+NmJCWW3LEaqok+N
7OCFhYjRtH+w7W5/fqs0XwTwRMweAXAARSlfcTQ8IdwhNzk5lAVYVAfoqmYQCrX4jpof51VCBDgy
pezYYpp93Uzw6aAEor10vctl8lKkvmsgQu2+HRlS9i3tvHakkBM7NP50F03ppWB85e6Rf6uSzIEj
COhOJPKI0ipMn1Y53g6ysmAJtsNzeRMNr25Hd1bz0tT+SkT7+xJWrcGPZSMYLLGhpYQ0DhFAwie3
ONjNTLfQjuXPQSqcXQswxQM3m+E1XPxmU7YpiIOHGojwkpqb3lzMq9TnWTJmqblrcO7uGjLmN6yf
fpRFZuz6Met2PvgY98EShvcRmZxbl/ddnM89A4+837KNYfoGRv1s0mK2b1zybWum0dt5J9TtJsY3
0EYFgQyGyJTbjjp+09j2nB1m042XObzt2z0Lox1IWPZ5v5INWzL3eL+b/7Om8seIuQrRWIc17k/Q
CxHbKfcubN5dQzVqA6b+a29ArW3xLthMv1I+X5xfrO7EHS1WxblTP/Xdykb2Clm62DTLmDbhrscL
dKQ/zlvSnYNjS8oND0pp0VQ9FtpO4gfBZFnsm2sSkbowKLFKSLmRkXvvUn5utuGCuZ5kDHgfZ5Xz
kLrWn1KsgSG0a0HmivdLgIRP/WgY3jBdkeGxbpLnpaw2HXW253dL64RHFpSUtWzJ7KWDDSFiSEel
rXttZf4m8qdLd36p+YeHEIBlPTKmfBpAQccFOMPq0BkgZrtvWLFxnRX5EO2nkcJYYA8GG66vLCia
S2bnNjD7Ne+2eJmCLElAdhVEQHV8fuu0Ln1kSVlNM9gzWSbMi7jFW9tPmCd6Kut9ZX79d2ac02s9
Gwagf0uzOgjX2LCFgGnoppqiiy57PG9obeekMx5lXxg+B7/pCDVeQh55/t0QX6NPZN8OZhaB9ENG
LOkITk0EoEyrOO34wQfXMpBXsV+LDcH08SdWcmRGWQkaP4VpjJwfxDzfejkUvMtoD4relZimj6my
Q4eSJG4jtT/csNFueNGzA6sNdzMtaOSbwQbZxV3vT3QT0fCuF8OFIaI7TEZ8IWXxfH6hq3+BPN5H
32zkaMaT+a+UqLPrq/Ay99iVAGt/3LoYxpo8kHiG8VxVm6HtAXyMPo6YkJBXVCQwwA0ZHelTR/Zp
VthVA7IHKDj7+6E1D04+vuIZDD5Mb0pXYpXWQY+MyQN5ZMyiTtTULssOFg+hdlZsnOVnAPGz83uq
jYgR5n7wQAQ3h/pwWzhnlBc4BiZddvMYbrPxtkF8tL07Yq6g9qQjqpcyZiNAHoboLnu9pysC8Mxs
raHArVi3X1zKshhdzcvz69HtGrI2BxAQuChGmU5tdMVoA6kHqJGDQcSCkB1G+WIoNK5sm9YVj+0o
ZzudO+GXHip93EASFfTexYi2pBWN9z2p7mlobtPBuppzb+NN1ksLkpB/t07l0Ac1dxxsY3kQrZzc
2zjVRVmuDTjpP9g/m6n4Oxr22ZxGpZHAMZYdhH+WvfArsuLoupvleCsVR++8jHWegzust/zYXR6L
oI2zyYoHtlLf0foG5CNRk4cWLYYNTn0j4kHRElAyoeWVxlW5xBO/iuzPfJgjI8rDJCuo16V+lB9Y
a0XXVW+IfZ/7+bXn59MnEgwHjTUIIwJrAOq40/W4mZF6JavrQ5s99QLXpf1jNNYChPbroHcChAHa
eO86eFNWm8yIUC7g4e++fR6WL+N4aOjFJ9wZwwQAs/jAcqrV0TKzWZ2HAzlw2//iOGmc9iaEJNeQ
8XLz30WgIzPKqe3GcLDxdMQjpDeuwy7fYjjiKufTFm//B4+lYtNn1VpbUnuKjowqR9UZq5G0fscO
YdUlbEKrLq+DtWKs9jOhUiopZ8HQpoKq2BI5fFkqcnDZsmvIY8AjjJ+JS1DEfSLdwIv4f5aUoLCk
Gc88YIIOzGBxjiGWbmFxy1ZecNqzemRFCQop0iRMAuJ9Py5Ptbkvg2ezXYnha1umhAOzGmu38kMU
Ecclzhd7k0Ok0OXBRb2m3LZmSYkJo2e0YVMU5JA5Ivaz76aJTkP+ZNG3j58icB5BIRPIQ7CeKW9s
o60HkVGcIoMY22ood5iY2PR8bS5Mtxz0ZIC/R+0YWYNiJgXojIbFlB+iDrB7o+t3/WLdFX5153Zr
iBydHxzZUvsZQ2R2wE2N6KiBSPHRmdz+62yitASA4lp2pwsOx6aUt5RVtoOFHgDeUqBJgDiiDZTH
MDwW/FcJrQAxr1wUurAgOQ4B9ECTHwi70+htTI0DYi/MTIUz/QLZ7a9GtiZHoEvuQPwCAhgoswK+
p5iwcw7ZcE4J9M7s2I++R/Xz5FXx1NwysXKJ677TsSnFxeuUi4yzMjtgPjROcYNzvvecTwQFUAeg
v4hZXoD4lNDD0FbD5Pucg3/QuShnzD7aeXozEtR0zh8k3bc5NiRPwFHunQkQz1PbxSU+jneTwX+2
Yvl+3oTuEElGG7yk0PoGwOPUhM+LwhhGpNo8/+lDfmDiWVx5r1b0mefhsSHFrYEyD/tsEWih2eO9
T6LLgBNIvGcX/249SuLteUVEqolRaPJUmzBrL5b6zzC/cvZxgT1Jc4nsPpSDRpDnOd24qh3GyMyi
7FDUfRxET0H5fSnnWCAUnV+RhtXk1JJyfMBVF/ikx0TTVAgwXgFpk8VlI/nRhqHZkQLyWtlcxwMZ
3rqlsvYVehXxFLXuli9B93D+r9Ge5aNlKwcMZGyWVbQzP7TB3RiFl7SHavR473Bng2G/laVrnROv
NICzwVPzTsSQY0S3BaeUZDYgSxzabY4KJn8sKr4T6Rq3vDZ0HBlTVlYIYmI8xMYT1K+hhp1YbRAv
+bfz26dfEcDttgy4+PfUa0JObNZiJvswAyG8y0cz2hpOSrdmTfjNnPbzyg7qFyUDO/ptECtSvBR1
/sXNGZ4BObsk9hUtvxRrT0CtR0iM1n9MKO4pUprmUR/wQzC2z4td3gyk2UVBubVbbzORtXaINiYe
mVM+U99VfdVSgEeHFqKZZiAAg62nTzzRgFwAphnADznGcfqZRN6N7hIRXIp1tu35fdfOm8H7hBEA
PYBLBOjcCdUhXLTJrWZuPJzrvtzlrnU5CvO6G6yVK1G3YcdmlO+TkqAvg0CESc7HCz7l10u9Rpuo
wwg6oQfcDzBapkQJnu5XBF0eLyjcMIHC7JZUDz3Y31N6a7XQgnE3+dVwI5yVQKTz7GOTctlHdyPI
cEYgYTle0dlzyX5445OdfWbnENyBI7ABl1E7b64piD1YaZh4Af8tpmk3u/NK4Vx3eCA3JKkgTVDK
qaTJocuzdgB8Ds33tNq2uQmZq+aL3XeIqgjlTrZ8HOwIejQopIFTGCNkKiMAGNqg1Cu6KOl98jqW
2WYqgSb/eJA7tqGcHuaUwQIahTABM6kX85rv0tJ/sHxM49Zs+ZfGlFdAOdIm7SkmpLMKSFtjl9sv
UkKsJyu5mM7fABEFlQImN2T19dTfjGaaTLAGp4lLvs/GC6vexmxcWYtG8Q2UYTbScfgcaodq/YH5
TR8sBUuTti2dTZZNYeynQtx4qBjdzIPtbhkbyO3EivK1nIr8ChPO7hMxq3RbGjXZwlnXJtB1NxYg
JuBkki4Kus3TdQeMlzxNiZeI0r6Y21+M3dMp3LpsrbOji1PHhhSvyXOam1aBUqZpInXzDWLGAEHt
zrum7rwdG1G8patAPFsMvodZgPRAfes5NfwfWOAL6emdE67djVqn8aDOjjEs9CtUaHGT4Ynt0RFw
yAzF+aG87DA4gqr0SqDSmwH9F8Y05SeSPz+KhS0rg2ZAtpTQfP4uarp1C/bTydeGW7WugGvxv2aU
ZIJ0bOzZiNiRdTVYHItiF6XWFENwfU+E9+cTXwo0SRhbcjEmFShfqmznpsTdHCYMw/wbQ9B9yt1L
5hvfui77ZvufKTCCauG/9tQORORaIKkkIUfX13zN2fh9ccktQCQulNyrlTe39nuhcgVIHB7ekJA8
/V7F2KbdKAHTUGi66ppin1seDnr5eH4Ltd/ryIw8cUduUTUGt7hVBWiYt1cmwAZ4KTTOsvXXtLK1
hpDAAHQDPhsQSZwaSm1aTR03g2QYi7gIcX9VsTvb+6UeVzxde36hmRWimSlVU5SdM3ljdyjKhcnY
mAG0jAAEyMXwE5+VxBWdnqt+jbVL860Q+NDRA0ccgrM6XdsARR8xL2SHmhpXdc8uJ4CAY78tP15F
P7Fjn+5hblMnd72FocAt5thattEYbNpuePmwT5yYUTawKKKetQVQ7uFEtsy3dpn7UhY3YfN83o48
nkqJG6yRkjoSmcB7sjM8f4rZLZF1us7iXAhv4hdp6eZfWy8crqzezK+YO7Y76i3ezhirj/NcQ7gd
9FcoNgEs8E4B02sxER0wyBh7swESSb4Nsu9p/3p+jdKt363xyIhS0qC9U6KkIlIQc5ibeu7jCuR7
501oThbIgKX0KvqVELxSThb0ATu8EfB+c+15C2q6niclGFSdeqWkpV3KkR3lBqlE1LizM/FDJ7Ib
gtnubAk+/tw5WYpye5ida/achH4yetUX1HPf5gmXITGalaVoD6ychUdJCTB3lamJlw1GsRH4Dj39
VbgPTnfL+MrdpN0ttHVBrmZJkjBltyAOxfMmoPxgebe+iUJM9Ik14BUFyKeNCqOtKj8bGE+u2owA
MA2x5JED+o0ZUzNfS7l03oU6JsbDkWoiyCl37EzqBuMAQDrZTv7sRgBMGF62cXvnexbwTxRzUPbA
EJ6NHj/UjhRXJnkZCjqj6RV43J3AxJIu22K2zI2bVfPPjjfGylNH5wgWWvcY5cG0A3D7pxFVpCNW
Ys1pwr16D/axaz9glyGGEM4fUc2VBK6Cf8wogZtmxCjSqAmS3sJ8pLic52fOv1gh3YXV7rwpnd8d
m1KCtxfVY1mHHj2MDYuFf59PK8gSvQE5mSTp9lDZPN2yGjR8eFoUaVI70xaRfVt7j+eXoP8o/1iQ
u3mUk9QMI30mC/KD1V434Ws0XWEUeCVoalcBTWcI2US4tNUP36IcZbTwiQRtjyru7SWIg4bvP7GQ
IyPKZ4cWBcQAZjxyh8LaZ/MWBAnbdlXhRbuUEMhKPNkRatQHoZv7VgNJDH4Ako7H0FATMeQbVvZL
vqzUewxBDNgbWRR418C3ie3x0StR8vRA4VA+AcQVAwYOhH698YyXwV/jG9M5gRQMBWsWpibeUS1w
UlQYTPTIIcxZ7NI+XkIPnP0rtRWtFaDaA1Bly9eX3NtjV3PmPHRnBis11MP7l9YsNmmwthZdDMUL
JYJOHKBYYDI6tYLxZZYWkUkOqHltRvs5qt78bsTs/MffDC7WAbokyDT5rsroQVhdGcLFrIlN+ZeM
mVdjYT9MZbn9uFujugHBMOgBYOhA6QeJKizKNDCihHg3VviSu9t+WrsJdBETLQQQJEH9VHI9n25Z
N/jhTAwBf7PMahs55cbIouvSidDeFNH9aLefOKuSv+EveSNkVxWDc7F0qUlSLKpOt9TINjmpL830
8eNbd2xFic7lONqdO5M0mYIRuETAymwKHj1v5bTqHA4MtYDCICkE/k9xOAblpIlOQ5hQt4MW088w
mvZ98xoswcX59ehiD5oGrgOpzQjMKMr5mYLUSccA66mi74T88sjr+d+vXQgCmwUGSjCgqnPytZRT
ixCnE6croRc8Wc+Gz/24XsYYIiQ/zhvTLiYE2xj6RchCAuXjWEsaMnuxsWvz+BvkkLd2uEYyoDUR
ocsC6v8QioqKl1UUQ9DcRnmEk/ae1+yHwKv+/Cp0IQ0TdEA8AJqO2VPl23vCC4w0F1FSm9bGmbM4
8zFBkX89b0W3EDze5O2JKR1kuafn051BwmP4iAGRxWJq/wBn8co6dJ8eL0OpiyZRmKqAARLoaFpy
nx+8rIrxfwBoBwAPAeZl+cSzGoTLkqXIguCcelpIumS86sFjMQHE+sfLuhY0KIF5AcbDNa5q7aKk
ViiyWyTLtvJx/G6mZKE9KDOMBpRiTkyDdOO4KHyvZGk6LwDbDgRVYAyk70ql1Kgbl2Kohh0MjN5M
4bXh3ogm/cwnOjKivA0iWmAoT4RRgupi7HrNFoM+cQqtpVT8Oe9uun3zoAyEDB1ynmjcnLpbRZnr
9BUA3eH0ozWcC7MFBUPdJvma+qBu344NKfuWpe6UDSkAQ2y8Wbgbh8hzQLy0Pb8cnRUM+APtglKs
hIicLqeZSpo14ACEfsGT2z4ZBQRKyVqKqzMiFaMCUKdg9lQdCRTcG5GOEHZI03k7kBL0vaCEXIMe
6L7MsRVlw3rTLuaG1dnBjsSGu0/NAAGX+k+0yiCxthzF2QoaLFXAAbMjYX6PYbdvY+8X8RDkK99G
F9ngYeiAof3+nuqDD24OgrecHSyzf4goTzhbaxpq9wy4N8id4uLE6Pvp51/8ssmzFrQsTVNtPOtr
Rr8V/fduXkOk6ZIoCafC5YyOK17Wp3ZmSjmIXxg0OyFPZtTgcsqimLivhX1w0q/nXVq3bUgIsRzZ
q3537Qxeyf3eBEZsdsVlaQW3ebVGi6bzAEAIUA6X0qDvCl1GhDEldBXAzTlbMc+eI4ERL/Pp/Dq0
RsBvDF0RWUNWc+hwRL+/DDFZny4/IvOFjj9LiF9/2AZeUpjUhGQOeA/Uk0k8PvQ8x7RNF4iEDtAQ
NLz0KRzWSNc0azmxo5zNLJqQIFoBhHOgnGpml7Q8tBi5+sRiUB6SSnsA4KhOBgZ3sE/jrjnM5bcC
es9h9mSsybFqnEsW1pGTSQUTgOpOHXmq/TL3QJx6MDw/7schhtToZ5aB0WlIHmL4/N3baQoswwkL
jCZNBkrrIJgl4jD6Kw80zTowmoj2GF4tGAdX61v2NIYVj6iXLE37uw6mry1ZNuc/hya2oJguUwyZ
yQYqd2AWiboTkzcneeBcud4BTIJXGb3ps35lw3SGkGDKJAa1B7TZTr/JULKJMCOYk2VuY7q8EfYN
Y/ubpjdWVqTxYilg5fwdbceJUbzYlWlG36c2lBWrXWpMce7QjWV/P79va1aU68UZF45SjbEkxC6h
eNBvSn+M2fjxVPN4LWoH0TT5AHrU2k5MqxvjLoQitQl0xQ7DeWsvaO33kR0BoOxR3lRhXc1QVOhu
YGiEe7/D5Wfe1pvcJXFuPZ3fOLn9SmVIciHB01CngSX5dxyVUAgFd1DXETPxrTbfeA596qz5JzLp
26VNb3ti7UYafPyxjpsGyaUcz5Lsc6c2m0V4eHyYUzJbzd62D1ZV7aZmrWyjOa2oCQOqhAKEPFDy
50cri2zHAGV3sCT+MKMIBbWK5Wqeyo/zjwM8BLpqOesDdnC1nBLWrIpSj5vJglTd668ESXemtxJ5
NO59YkQpdGde0M5BC/dOnWDXh1/Lll215OG8K2g3DIVhtKsDEPuYykm188nu+sGfk4408y9uT+Fz
V+RrEU63FAvRAEONwF0BjXT6WUo7Zx3P0yXp7RefXnvURvL88XMKord/bCjRwG0ZWM37Ykms3tka
xc8uK/elv6bNrV8J6kH4+BhojJQQ6oF4ogjmbEnq0t0Nk3kdkYeOrIH7NAcUa8G9g0INwOjqvI3V
WkEesMxOHOZAsIFaDwvUi8aiv1xs/hNcXH9Mf621qwk+JzaVA0rTJRwxSrQks+1tKPvlNsVmse+Z
+/EmGPgnALeSGSESXcUXmjmHkLkVYQctUG7xDrrP1VSNF6yqzO1559Yu6ciU4hK9sRhQZzezA20E
OO+zeKnbreMd5nZNX0h3jI4WpeLt0wJIK7B8mYkjxhdMRdxkEDn/xGKga4eMzQSyXx1PMPrAEoSD
XSAQknDcje0puKmK23ocVyxpF3NkSbkenJE58+T3VlLbwd4kwEtX0UqCoDeBxrEc8nmPLPWF4ZlL
mc4JJqJiVAxjTv98ZrugBoBBDohfqNWUvGyrOuyEhTLkd0IfAuvR9vfmGgu41sN8ND8xM4DnzTss
aZOHiwcehsQS+YbTIm74sCvr1278dn452g3zURvGPE+AXqv8+dHFlrHBsVq7WYCQSW+HpkkMS6x8
E83TE1hvXJHy1+PJphRs2FAG7lyU0EIS842XNVsM6V9hDgYqqwXomD8u1SjVsf4xp8QBYA/Hsmkr
JxkmiIFiwgPDDdHF+V3TRWs8C2U1zXRkAn+6a6a7pJG3uKjdmm/Vguk49nMhKwAI3ZfBBIyFlA3B
+l0/itN0EjOgLsk4+WnciaK4oV3tr3S9tVbQbPSwZZijVxFSNulIZg+tl5j1cGdO5IE7/OMD9Gjd
YcwKsjQodKki8rwcfISX1EussvxSe+SRZebV+e+hOy54F1g+iJulrqXShiIZ7+2g7kCMXuB5m4Xm
FHdm4+5SXprxjEGNlQePbtek0DKKkIiZcIHT719FWVV1HG1pc7a3tPO33drcgs7Dji0oz9zFp5Zw
MvSgqiC/HBrn0WrnS4tED+c3TjqqkrGHAL0gwHjo4rlq+akl4BzqJSFAHn3hIb2q3SdqNODh2ICR
cWeXT22aruRTur1Dxg7JExQcMAylrGx28tm0LWInlv/bEReZ93J+SdrfDzpEnEwADMHOevptZoPx
oAwLduiarwXwpuwzN0CINjFG8kHtiNGcUwPQdcvQrYQBPoHZqkcKhWumItBv+Xl+JTofACIMaEI0
vT0MS5wamkRlAe9f2kkLdZP+Ig+eom4lkOliM3QSsVtYjiRLOjWRjn6e+2mDhBDUQjPI/NppGwFE
5NdWbGWfyNCOjSlRs6B0hkxrayd52eFt3W1ENN0Bt7ty32i3DX4FfiGMlEPq9nRNrM98QqrBTuqJ
btPwzWm/BeNKwNHbkHk0YLkuBn9ObfS+05HBX1CIoM+FVewEpr+iofrMSjC1guFoELlhqO3UCmZx
0hRgCyfx7cdlfAvLKrbXUNralRzZUDzACPtCWC1xgPoNdm2afW3bvEBmxn6dd2bd0A+6d7gF5I0m
cdOni3Em4JiLGZhBgIKL3Vx1v02aHca+vU3BnAyi5h+tN+692gMVJzC7KxFbd0NgfCWQGBJU9tTX
gS8cgc6YcJOirS+IuW+5ta/51eR8yhCE6//2wrBgZT9rzAuA+3V2E8jXb+u0+TFnza5wyje/WnvN
adcEqHEAxgEk7mp9mvvzUrijgCxjtGxYt+9mcWHVNyYkis5/O11IRWz4nyHluqMDY1UxgFElysv+
qaaLEdtl569cDH/LQ+plhBwBpXALw0bvBDoLVGIduyu9pGhQcDOj4jqauyYOCi8BfVEbj3P5OEN3
osLTAdTRRmy6xlWbB3Hp5/dGWtyZhgtV5rXus+6E/KWhlVAatNCU1YvBDvJOErwFLWHoAha7MEtZ
3IzL/hPbLPlu/2NIOSHMB6tmZnvoCIfZAy2at9ykKya0LiNHhqCDChVZtcxgmfMAYekpwoa622n8
EpokDq1805hrPqPZNcDoUS9D999FdU65vETKgjGMCifJXcx2juKiQ0kwq1fyF816YMUB7ADYXQgY
KN+mXPK2gkCgkwgyxF1nxBif2U9BEy/T2kTXminl61Ao1ixiQO3ZwbXvVP5mmqZN3z0Vw1qvTmfJ
snACgLVFa1CNVdNYZXafAhkSmfU+ZGyPR2cCJcSLshMf9wdJUA3dJyk0DnGa06AsGrOHJhPGY6Ox
2Y78j1OMexHe1sNKzVGTZ57YUa7+dumLrhqBsaxt+loEfTK34W5hw8VcNResafd5Byb9fF4JKZrA
JTW0XHAASc0QR1meaRiFqAYSJQYoxjduUx+C0PB254+t7mY7saIsrh7MtnTnPkz8tP/t2+zbaM3F
tjOC+6hftn01uTFEon4uLf8CipPH89a1zvLPEtVzluZDbUyQDzygNbKBzFEMQtSLwnlt5zWiS50l
GZzwj9xTV1lmMOK0120NUYW5vXWbm8waYyOkyZJ9JnagwQdEBKIhEGXyLzkqSji1P7dZNwaJ5K+l
kIgi0bjpVqHYOqcE4BP3PsCFEf7j1EztljZL+yHCqHOPcXf6QEJyNQfdPmV0mwu6FabzYI7B5fkv
pouMx2aVrM6SQxqRROv3kmncAOFbXYPn5P68Fd1wKMaPwAsAalKMo6mDDRMDv3DoLoCwIernsWjr
PyNExG64ZA8dJlZvQpH7aNdZ4N2lfNyEhTnc9KkbxnmBprcIs2Ilj5ArUy54VM3AlYXesGRKVe6E
tI74CA4e4MV7KwbAcls/e/d0/imGtcEv3cF3MPIVApcGkZZ375rCJYILPz+kYP3ZGYZBIWUhXs9v
sdYIyg6yQoe5fFe5fLyoxZEoG3YAYnSzdG+T+HregM5TcM5AjgR4IJpqyokDATqo+UgPBJL/EoWP
ovmWik9Ag6IjG2r8KMJuGfu8h7qWBNdWV6LKY1+swQ90R83FhSaRNKbnqcl/NUKmvA4w9UDB5N8P
ucSlz/d2SZ6g+36f28XvHFpb8UKrX5/YQjTS/qrgRu/wNR7pLIQSvDois3hKSfgwZeOFIN73z5iR
86BA8aAB6pyGEnNuWy/1F8hIjz+HZR+Ajqn4xF0mSeb+a0J641FQpCkITAs8cZJxLH4WhfVcUr5S
cNA5NF6ZkIlFH1X69KmJrrasGiTboBeg8y1IrO4YKT5eA5CsvyhpA7uHKQUlBIgOzPRzLtUq8uUn
5oH3YWNd85msZWvaowNRGUty7XiRmuiOdHJM3BqAiOVTe4FHX7er/WK6yReyJjapi2ooBkM9Ezhe
WUc53bUmDJpl8nwQ1fvRdZqVL6RcXiM33eRl+jyP7meiqKQ1RG0DY6YAqZzaI33vmEND2UF015H/
rRTzRtRXXotH9UJW7irdnY9hJWigoTUE0KXyuWyQqwduV6dJUeTbBqxIVTdcTizbsOoTLfbIR1UQ
1VuA/BFUT5cF7LiLM4RS5Az6L4hb1r/IZKyUonWf6tiG9JqjM5TRjuHJkAWJiwbrWN70wUs/k+up
8uPW354PCbrn7MmCFL+ALLYjsh7Xg5h4Q/ZOG1yBFCGdNjOoC7a8iCoaA8o4onvoGtfWnDt3dknT
nWFyyjFYk6GmGKRgX+Fk+b1YYfMiwsa9OP9X6s4JEgSUD1CxkMN2pztSY0bIcyvAkNpq+QJU15eF
2deULWuYKu3OH9lR7srSNcKhnGy8aXzwLub5Vejz3bQ8mmCBJUW+P78qXSD7C0XHExfqRZ5ycdLO
rVJMCKCr0eQ7K/shOmd33oJ2PRLs/v8W1NosApsAj9EECxao6ZbmaoounfxeDH5C+cu/s6XuHSp0
o0+wdy4r9mENougxA5mIiMx9Wmbfh6pfea3pnALPafluwujduzyt7hbIfY1WmMCY81a2XfrN7Fs3
9gRfU+zTmQoxrwYAbIRYrb51F0zfVmilgTSnFBujK744Y/jQpO1a0NQFMuCfAgmBRtNWvdrKNDLA
1yvZk1Iek/myBvw1Arwr7N8+/rEwPQABdMhzyfHV0wMFdAXmFU2Tgn6N/Z25ENEz3hRxMD0OHycB
AIESGhGomOL6eadOUVnpPAvaoElUsyve+jvbby/L1dqp5oEr7Xiy0o1M9N1UhHwoRc0wR8nkOzTu
MohH+vM96FeW2M2sq44Z93Zm/8kbHm6Cul8jdH7vIzCPchWKIahcYaDldEs9EjDv/yj7ruW4ca7b
J2IVc7hl6NzKli3doGzLJggSBEgQYHj6s3qqvn+kVh91ze0EoQECO669VquhTo2iwS6yIOXXW7ro
pfP89af7bDVO62AMFG09NHjO0TGmKtu5Cl0EcZhdsMYkG0FH+/USl7cCAie0wTGQcZ7ZVuC6VfQf
sxHpaq8pazIPSS4EnYP4SvPgs4U67ebfpU7//p2vU01Qx55kYOJRQTpjqNXUx6B2Ux6Vqf7veAV0
j8BzdFJHD1DePx3tu8Wi3nWZTargOFVtinPMhujeY9FmDO+/PsDP7/jjQqcDfrcQ9ePFG7nlH2cQ
Q1Qg9qsdSGG0+WJdiXwufSm0KmADQQuAVPJsRxNZdLckIji2xBJpQIbvQ+3cDldBMZfXAWgS8nqn
bP0scwggNzxrn1lH30dSVCW5blU2+9cEhy8uA1QhNGYBM8f1+3hulUcnGvR+cITGwJDSUXgr1ZgX
2bBr8lOfUz18ISD/EOCjLwGC748rgS4OAFoZwSgxdjs2Ii+TZOupaOPoaB374c6x0EMQ9d3XF+Py
Bv9d9sxIzF4iI4VXdASo+qfVka2Q/sNwFWlw6VWhdH6iTQJM5TMHgk0m2XZQvgr5G3HXPso34Pgt
xnHlN86VF3zJHmEiHY3sU3SGEa6PJ+kRDQDxSZ6uDILbUTbraA6v3PJrS5xdi6Rh8eRNXnljxMDT
uU+yhMhrs2EXbgQmg9HGRKntxMZ+FmOCkSxsYN8xDwLuvXFMR9GknNTgeN5ZwkpJ+GcMi69vw4XP
hAwJbhE0PIADxmdeuOmbgVIiMbkTbh0ELX54EyJjqZc5w5zF12td3N67tc4+U9+BaN7vDHqZEtP3
RSlPrBg2/HLqMqfZgsjO27ml8SkK7HSR0LbSzZXtXviMH7Z7/hlnzJGULkhMWkayeXFyfg0ndsHu
AueEysAJYXNCkX+8i7IuRwDSoCwIr5KG1t9SY3vJho9vXx/mtXXOPpxdLa2KqbGOXAxpuyQ6nYPx
GHN/WzrXqNTd0x/7WI/EWNe7TZ19OWp7gwN/Qo6lb/QBU81uGoxQvXGG+a8rBg9UtVQ8mE6OO+VQ
+RxLU31nvfxe2YAWOAr81FGXBCrnflUC0th1zcGyJNtUtRNBmTyCQomJqaNTfJ+pWALz38Na7ADZ
MkoBJ1ZQ98zJh7EektYFxYcMmsIql2KSe22VRUSvmNeL3+XdQmfmtQrAMj41jXU03sPgovtZ/omh
duGoKyWoa+ucZW4YgAB7YIgNMf/vRN01RtdTEvx02mD19UW74C9Q5gLq1Qa2xkVB+uOFrpsGA18C
zXNevwXWgdk7+5rYo/PZMgC/iaIQWGHRXgBe6OMagelrOgFyfRO+2rtxrfzculnS5hHYa3o730Gi
PP7R7+IbDR3A1DFFec2DfD5NYB3QNQe+BwWVT9fDIFKy3AQainHwKG+F/0bLnZ6uFFUuFDpOYR8K
N/9MTGNy+uM2K0jGub0DfqPmST2YNjXf3ae5zdpf0z257W/qR3AzTqygSCCfvv6I/2gXfXzB6EZB
owrYZaBkwHTxcWl3Cl1lg/XoZroF+4jVvtSbYM9u49xZq+7YR3nQp05Bd1b+9cKn636+LiSywLAB
eXbgFc7MlAmSoQuZQtUcJmPAQCWgM8VJwoxBuif7eq0L6RcIHNBCRzMD3bdPnHKGCr8BdkbdcAw7
6dT6UZeZlAVk4ImTVr/H+MrT+Ow8UejBpHCM3glKtZ+G4OcFlB5Dom6Iu5vN1h2BpL51yOZaNe4f
dciPpwh48zttrjOjYhCqNXLGKYZWkaDl1qXd7yhIQZhnl7m/4rkn08lKWZeCKPDKoX7eJJ4mLs7/
CFrP1rYia3LBpwu5e3A1z6l86h6WJ7HjR5Cm/hQm9X/MP5zdfGiK5BqP1qV94zH+y2hyZhdUbPky
abG23tnP8U+QELI4bfb2Ld/GK3lfulnzZ7liwC/sF43Uf+kzzgxr6ENPFRpFsHdtEeiscb6VZufe
hNdoQD6/jBOU+F9ai7O92eUy6zLEi1S75o7fh9tl191dE734532d3ZxTQPx/nAZnfk+oAZqLuqY3
7hEfrzVpXXTH8sgPw1/rvn1g367cltOvPl/v/ZT+mYkLuilMxr6vbhC6JlVKnsM/w3eysl5dN1Vv
/l7+uQZjvaTVBdRfBDDQiX0Z8NyPps1Iq20c0zlH9xgfk9/DLdlW3+zt0KR6W1+Tk7+4moPQ/H+D
E2cRJMSefDxEqLQOP8SDL7L5mxOnmhahScFFO++Xl69P9IL7/ZAlnn3AEshgPXVTeRNFt3VTMHrb
XwuKPzs/OCTAJlHJDFFg9M7SjrElzGNDR2/a5XvgfZPTqy7vAKm9Ykku7OTDMmdXwzbAaQug6G8q
4+atP/5q41JkCU9+fH1inx/wx+2cuZxltKVFQttCQQJTz1IJNyXWaKWqKb10JjUpJjHJ7deLXj7D
5NREw934hBdjEMIY9XLS5mG9TnFfRS6qyC8wqSoOigfXyuoX14Ozi094dEwTn136ihoXgXZb3ngR
67NoldoCKATZlVdiltN1/vieMfCCKh+W+Qc+draO1M1cLwsoxRT/nZQ0c6+Sll1aAVQL4Kw5cfaD
3+Pj8+0GI+3SQ2PFT0y0AvJ5KOqh/u+DD0A1vVvl7FJMbAgZBbfHMarsNImXvNGgXSGm6MSV63d5
P0CiA/OMKtJ5ey4mwAbzKAHIaQhul7H7jjTjStxx6eNjuhnTKJhWB+He2WY8Y3wHLgrwEDKA3kdk
ERiIG/s1npfi62t96c2+X+nMSYFditvCiyFCwY9gBs0min6UzL9e5Np2Tif6rlTpDzbxmgDkwzNK
KwPT6eTf9laz5m2Xfb3Ste2c/v27lRrbHZCgQ08hXEiZt1Oyt8Z6Tqs2utK9v3gJ3n2h05bfLcRn
2sZjBbkcA1ngqZlTNlzJ/y5uBc0T94Rp9j81nCsnlAI97+TIwv4Qd8uhLvVeE+vh6xO7uJHTQBpy
QOCDzmWsGj0L1sx4Nx2K1N4o92AJvxJwXXCpeJuAu0AR5NR2Ose82DT2iYVC4pGKIK7SDqM0ZVoZ
h2+W0JDU2D7dtYkzZAPaLvtyCudM8sHflMazn7/e7v/nt5zCMkBgUGk+84V+VIOiSyMqi+sUUwRe
lY4P6tvEUxpn5Ie5b/+7sh82D7+L9iEMINARH29KbVe2RQZpHRX/OzQvrnxlMcg1rwE8L70xsIKB
9TbArQDS+OMyE4kiCAmDtLGlbRpMXrbUQ157d2F1LWj/5H494GNDgEiBXAFrx6dwrHGFU6GJfayn
2yX+XU9PlXuovDvVF19/q08vAAudKAagVIeEFvfn45Z4XfKgc8vxuPRdmtgHFf0U1rev1/h0bP+s
EYI2GWERCOXPvg4kBPHdkmQ8hhCsQfF5jRHDjEaPtL8GxLu8m39XOrPpg99IYw3teGyH+yb53nU7
fq3+cHEzaDSA+BqFHGgnfDywBiN/CwsoGCDEXj133SvYGvW1ic9PBgMnhiIRWkEni/Gp0KDAdyhH
GQ/HNhn3hlSZaLz7rz/KpRuGkTi0HhGSIPo524cF32DmJBmOnowz15Hgh71PUGIc7Go1jVeK1p8t
wmlD71Y7ezkdDylauuDNMJ5/LLtwFVLlpS7tM9BirnlFbhrIhS2t/UakfSuT/op5vHigkDFGAc6O
MPRxFoGxAaipZjhJf87zPtFDQWf/8esDvXT3fJwkRsFQo/nUtnaZJrSHNsMxqF6p3tIRLlH853mf
0zmeejQwQSglnkvyOG1pxW5LhmOAEoK7DfWGoNtfyuLrvVy8HO+WOT2Cd54X9ddh0ZxPR8X8LHEL
vsjUKScMx+xC9vT1WpcelA/MMIw3thadCzBOgZknYJCmY53cLJBLjfQ3Sg70PxM2/HNy/y5zdgNs
ew4cy49hhEKwObLfc00yq7yGJb+4mRhIYHBTguL5XJBmAI2gy3g9HcfKrXMGBTU1geYZsmqvQ3+t
qHz6yR/SCmwpQEsBqwGZhxjm41fSgaMxiOJMRwo+fOg2o+NEQELg6e7nSKWdYmQLaqp2dSX+u7TH
98ueGVnu6hIQZLylwO2LLroDTiIdQRpQL9daeZdXgvdDZSKBztW5jVoqu7KkOx0TjREovOuVr7s5
q0CAoN3gCuL10vs90RX9b7EzE4XZNhWWPU4T7AGPFgMr+2A/q6G7sswlS4Rip59AzAdtlPOcU8k+
dE13ynF5mXmgYSL8WjR0cSchAmds5QKZfQBdzrLjpT6W43hwoGOATms+Abbw3x8ukGeAsFxk5lY2
JnkBADDHEZJIk1UVjf2k6B5Ex1cu3KX9APyGOh/G9CK4kY/3fA4xV9BC8Ax0SEvqeU3KnCd5TX/4
2iJntxoQ2NmftGOODTSBPeOsZvJtMVds3cVFALA/ESCgnh+d3bFIjWZI0KE+cvMbvIVZael0Ib+/
/i6XjDfYSP5vkdOPeGe8vYBMmG3qzHFpVBbqV0Gq1AumrBEr9p8RuzBB79c6veB3a5WexHR6jbWs
ZEvZU1fufb2y/fXXO7r0ZgCkRfoE0AqgK2erGNoPVgUM5LET/WMUjys0Ia/wX1z8MrDYYI8CTjwJ
zj5/28xh0A6ePi4nzJkZc0BpU8PcK1f5kkU7OYb/LXNu0WxZsWlwzRGDoxDdMn3qkeHQRBOYkrv4
CtvGpYuAGVIXEHhE9p/KW17LQfgJW3PEkDIQZn8lu9fxLx3vHHMlmLzkiUC3gdwzRgBk22en1wlM
88oJ18CuuiZvZ2sT+xx7C8Ifs9s/zD3dgOL4x9e34tJZvl/07Cx53S99MiF1IaXJneVNKFoo/T26
Rp13bZ2zR+stszOyBptL3DcVx2ksDoKSLL5W87pwBTFvAQ3qf8a5EeF9fEsSzr6OOjkcbU9mS7vk
ctGpma+c2oW3BBoJlNTAXnJC9Z8lfGHbzoFBHnt0h3DNJ/EEVo5r0T4SCPzWs9AEgx3Aw2Ds98T0
cbaXWmuUJMWoQFnToL3lWgPZTnNDU7tXhanknZO0SSGrycuBjfVSXzQDEAWlnVUKUMVB6fpeRzrI
XN6M6QQRr43hwJ2m9RCPOSBTBNEHZJssoARXnkzCH6UEBiJwxzinSw86O2uONpOWyy1U9Vqo6RH/
wKxJPmK0elyj6BMWdSmCHPSSIl/mcdj2xC83U2V/W6zSpEZMa2k1TZmpYNR3wH0nBSe2yfjsWoXD
DdsCvNmmbS3MBrSXdOs45PtCeZ/LNhB5SI2/Kud6zJwe/0OJ4b68msdqM9WRKWQym40X1yDz0agB
5BHTejtWS722OfN3Lkt+0TgW+54MIDdW/SCSHNruY+o4ZqpSaTn2E+futGGWBApj0GJVW5OzxjGS
zO+jrginOs41kScnQ+W0RZG1+25j/vB7AsYiaITF9XigpVfpVdXNbOOGJDgNrfno/Ixg1UlpKOcw
wyi1VWejYWrvzlJXOS9JPGZ8sYNd3xn8oT7qoSZgY9y0y725qbMFn/avmRL+q4TVXmltQKGuey2e
pZqCe+F57JfHa+87otoyq6iomtSyOvcRZlltvLI2P6UIVTFDO2C7mGhK4WBYVk+1/8JVWH8rleky
xAvDobecKm3I6OQGdH3bsov5qubU0NSj3C1aVQJaW/XMeWPG9YqWiE6DcCxW6GUkvOigV/Pbqb3J
yUXLYqcIqwnA1XJIwI7vl5mgOPMUI2P82QyLd9Orav5ri6FbN0gBUtETnulK8l9x0843sVf5fSqN
jrLGmGEjRMnXYqim1WKH1giCRa3yLvb7G9dyBoyc1GinLMYaD8hXg0JJt1kvfjc/tRVCHEHVrDOP
JNGW8XFaKcnB+xKNw60RCbqAA8P/HFR9EVp6xGxOCH1NW9MbgC6ntWMTsTNOKI592Df3fXICQywa
//EsKU01Boie66Gfd9HYWDIlbAwy4sTDt4DQJDc4kNRKumHjNP2YSeZF2wnkIBsnEQsmReIZUUXY
HzFDh469DucndLat3KuJs29cKVcMMNO7oRmnTFSzeAB/UZtxWZIVQOUgm+T9+Ab62T5TYFdNPRNA
H9THQDgL67Zwli75HankKaGmzKPReCvo3HbHBnpA6M0PrCWFoHz6ZaKa70D+LG+IcmUGbGH3IzpZ
mMQRaCESj686bpMxBQCbPPDFMtmk4gc66yqz7K7FdQuWDKC9BdSui5cTQqu7JbHCnGN06zRCveSx
X88r9AP4yhkHf9vM5Pc8W/JPr7txMw+jWi/Qc/8LvmVA8BxXrAIa+JsmRjVFeFCQd8yCUZ8epM6p
Vou/rqra7BZr8tZLbDVpZDwomQzHcArGx9jBlwoQhjzRUdI/I6aS/yjK6BbcITg5qxmLpavUU6uS
KDe+R5+nIKlYBipc8xb4Xb8SgYiP3eC3P06iXRgRoW7uRaPMUDBoCsdVY25DBj0DQszO2rEOUqcd
AOzgUC53qlg+hNopX+NIsW/4oNGGqHo86kHPKzCt8sJpdXQfSG12g+Dydq5LO9h0jt3ahc+HZdtW
4GMtBDMjyQ1b5nXXo6RYLov9GHpT+7cZhuhvzC3Xzksb82pT45k9jXyeAe1VPWEIqL6BzmBUhMvC
U4eOZdqWgm8XyM5yON0yeG6mpj44buNDjZiItlvXbjCD9D1wdoPbLllTWiRtHLvJeFKCV2ZsevKr
a4dx5UWK536i46IpwxJ9Pin+SN3OGC+z+zLIQgg+pBWK2YVftb9Ex6wd5E3sbcl7SMqGXn1z4k7P
gorQtSohCDQlXVc4U8BXDfOcQ5/0Opu9ccrZAhkCpoh3N3rw4W3SqCL2dJuDxo8X8E8S/ywkz1oA
YZioed62IZMbd4BoBoYEmMQl92Yv9eqye6GJTe+Na+xnWfpAPLkm2bgsxg6qqSm3htsmDWqj/oTa
n+BcEUKn2k6mvREhgPczqPYOdaLkyrdVfe/Rsb2fqm4RcGWYyV7bcYmiARlcOyNjA3IaIoAlzCdB
EOaUJHyOAJl5CgeCP9sio1wy4HaHdGSA3jd9onOXRJjdoiLx7v1w6R+AEBRw2Y77MPVwO1mjVVdm
nUUH/GJcoDizoECQuU3k70pvqR7B4M9yBbGPbePGy5tda6dAHSA5AB8g83Kx/DwghK3HmhFEXUgy
ofLA1uBwOGWCIrxjQdD+EYvrfe/HqEINydDHyYzuvoPcLJg/a5nanQRn1kK8OS0101MOsm9QQY5t
lMhVMjO6t6tE7/py0JjS8btwX2vkCPuJULDkczpFa7nw8E/V1PO0SjTGFFMbkcWGgyJuW7GaIsA1
/oPhZbet+1bmQ0g8zDXj7T2MYPRey47XK1Q9vRXIAmFvwVK6bkRE81ZpOzc0sjJ7tpat70dlMZjE
Wo0kAPuSqP01JVaTu4PD8jnoaDpw6a/buRxXY40vCzKaJMjGsAsyjc5IldZxH39TuNQ3jEFJotQh
xhuly3wbU/gl2oIQnVoOhmu+1xMPWUZnyfMIMqJpsrTWdxaxclsvk1zjauibsgkDLNJCrJJPXfBd
T1rd9phgyKbQin+bUAdF1Bv05lCvDtOlgVn3JwXMf1+TtJ8mzFmxZjyprmp9qBhR6WJ1M19DPrV5
mSJMD1myaYtFm2XdOu1SzNyHRcZ1z4M6iTOPRqpgwyRWIw3GtO/89jDFcbj1w4YfCGQZtryLzToI
Rus2aToHohMkuDWjX8PMSLFSWngF9HWGDN1enpYNqVMMLbirxvfUatG2/9hPQGkjv+y3ITzqLw/E
yD+BkOv3SpMmD41qUxbUNLcqewA9JsZ0ANZjOR51XdAWhBE1aKjTuYxQ7uUTFNB6Wlm3tSy9rCEu
Xn4QVlDJXoC56jx8PSH7O+RlPAP53d92DjtESrRZ+QGGgGjbjHelI+T9MopnwsIxg83We6KHOGs7
BxJEQIBkPkjDb8tBVivfcFSaEyZiPyNLVMEvdW+81dVc0MmPaIbaq/0cUIKo17jo16Mg+CJ9pZ+4
FaNIiDsdpWULj9dWcAhdqNNOSPVCMFj24kz+fJJb0ycqogjgdtvtt0pb0X6gK6fJS2falKeWNnfr
+G6pfPNQN7N083oOWrRtZ3GLgWgeFl3gncI844e5hUTRA416Y/+eQ2XQAGgmmF6P/WSDmR+wpwBB
dhPl01Q+B2VV34Z2Uz6UdQW+HQWKnwj6j/tyUM6K2XOUcgzZblm4IGjxBxr+adyx/0G90T2IGFDQ
usNbtyZLz1k592wFtFiVS7h4BLdaiYyCpKjwEjbmvNd2QZ2YPEnL+ysmK7lFENTf4W8192z0yc70
to0BT9v9Hk9RkmkEGp6qMtCNu/s6bvm29t23dqislYlBa2cUFY89MrpsKa2lsL1KPlCrL314ch5C
s7dpvwO+5tQ5BYP1yqpCZa0SCZ6CNBLUbtI6bPkBd8n65SxzhM5tVw8rz5D5V7LEiOkQ7nN2103O
CDGHZjjG7eh7GaKqEBQfjfF+jMpfVr5Td2M+1+glpdpjSYiYQf6KMQyRIYKTeUcC57dyey+NacJf
oXCulnyUum5TDxFHpss6uS3b5tXpneQIuJ3jr6BpWQIx3cfxT7tRvVpFI294mshOmZshMupAHBqx
LbcHCM1gkPgZbopFBwo+63nFtSW8tLUb02xdifnyLI6amOGXknHZVZ5c6qLqnHLZM8se1/g9A7Se
IBetcjKFkYAC8QweZI1BQS8l/ZjsRvReus1CHRJlSHDBhxMod6/lZO3aqGUbqC7SFa0RXMV9Up+U
HPSrNyf0ySNoeaGHHWaig8T6YYwZnyCQxuwMHsTxUxspEJTMpuQ1sDDgtrdH/w+igvYXqOCddICC
TiZiK7wbqlLfJw7HvOywEIzh2ya0NjKYVeYuPFg5AuQ1jqahm8Zu1WwRqyAsRLHR2tuYNywmDLCt
KskI7iHoURw6QD46mVSdjtpJtnFvfne1SPAM8bIXhY4zAw3gztGhOdgR9Z7iOnKLyIZlT5Gt8Eca
C31S9wnKHMaRbxRbfgCwoe+R/p0mDqkK4WbE/E25dl0oBT4ReNBwFRneZDDsboaKhLthvZvhE8P2
ksX6TkwAnhwsdWxHjOiWDhOFN/bOpmxMucUgbD2ANBDGcexosIboHFzSorWX8wqyKZPw7ywCD5g0
UbN2qV9MROis5zEQ6QOLY7zwXuIlSHJKiGiQIfa3d1BEm3/VLqCzFWn5TkrirZnbQVpGzhE7xr4E
HRcGI4SdRgOPw3yMDDj3ZAX4wUImN2eNWpCzdO2R9Z67lg5jP8t2sraeO4sX2DjnKUa17L6mo/80
lS2MAdoOyRtE/8SNUna5hnlCzKcQkKfeVCOkU2DlFetFBtbv1oOv8THF4exk20IaBpJy1c9ptptX
YWRYwExEJveEGH4lzNJVGtnBUydpvaRSLJWTaaDe1o5OMKNUx90ebsArllnBzSxeG+UVcd115/XW
FjwTcYpwGHNTQCCsAmfrmnByEMp0/qvlwZszOg8r2jrx7ayZDV7qcMy1iz+C2KA6OCrksH3RtAm5
YrclwQazElJNj5hXttM26aw7UfNwH9HS3CIIKt9GppAEuG57jCuX/fHKZSfw+taYZoaZQgwj94GG
zNM0l+0+Xuw4d6uqylvu1y8sruIo00RVh9nrhl+W8jyVxbKJomyWtTvkPjcBckPWSXS4E2/bd32Q
twxmGp9IPcpwcv20Vsm4q2sr2Leebo41g6PMfeG3L627hIehVoBym84qd6ND+kefRMM+9sxbKUu3
cBLp3zbEYuvZ9IhVvaYvb3tpI5vu46h89UpVo8sZOy/g8VabhbXDfkFJG6G+QId6QNSYQzcjWPeT
8vJ4oVZYJMtAFnC/IctJqdUmG9/1u41PBb/XNd5cNwIhN09s046aFFEbygcnlv06tEp+aymoJasT
nUDeicX5OTWmhxIjm+1dVQVOvoR1UKaN7Nir19tLbrf+g49HuJ09n88FAn2BZLJj69YLXxVAeC+9
tux9x01YYK502ZaB6xaN5O1tC/mILaRZ/RRiaWNB8SwIcoLKe9Qs8lbg+m0OLJinx1jBPS3RJPYR
c+Z7OFOxDdFUPFjhUm0N5fMB7MDIDwKQMzY7SgJr3YkIaXE3yZWXWGIX+lRBFE10xxocayZ26xcq
5vp1GJPydSiTegN1pWrbjINbg84RKoh5PEq0WFpFRGa8AQY3kN1TG/uVzmyeuLC69ixzaUYcGEMy
tiadRe5akP1Ckk9VDiD8Tjv+hiQo2VAS6gxbgaNziN3eholEjCEGChuhByRV8Mf8ZoAbCfwWTFAR
ZDWGcdHPQKaIx7FGUJrPLcIVNhD602By9o51Pl8lymHreJbLKw1p+FC3AbKDQFgbdHMx7ke52SnQ
5NzS9jeXIzzgMLTxoTfO8KICeOSwmaZ7zTBWxJYowPRhnGiooYyI65vFHEiZoPDotdNP7fEnlC9e
wb6vH0Llx5veTPJtJEuIqUJBnr2S65c5ONVNrNi2csSZrpv3aukxcgjE1aZnnclB3FHfRAuSOIaC
0ZJ1nk3x4irnG/ZFd00QJkPmMfbbxL2IYNJR0XSDscJ0EPyExkDlWxsNyC8HhOWpHhl9wyCOva2j
0mwgjFHlVqDiu9klwY2AuHUNNweevUFP8x3gr8GWY5s5yEYab2O6YIEh5WVZgAWl286D6LvMJrH9
ypmMVlNrRU+iCpK8BTzjdhqtat32fr1xbCNW6K3PB04FyTBXgYkpZCtby1TNT1VRK7d62/9t68o+
WlrNRWx3/I6B6AcpHmqXkgqaWZr9tRPvV6xq18tGLuLdHPfdjW1KswZOQ69cwHFpY/xnl4PEMatD
K1rFFndvvWio9j6Sh9kM7Jg0RD4D901/tn0jj7E38B/lpPoUObu4kw26HUMl65VQ/nQwGMT/01a2
jytYtftuIfVbn1Q7DI3GDxB3gxZaJeHaMuGyMTORFW5AthEdUUH2Ny4e62rw/GiFeEXfLGjj/YxQ
YF0NBMF2DLHIuKiUbSMYErK+90G+sItCA/NO1UhX2pq7ohu6BuqrOqWdHWLwogTWBZzBqJ2hMILg
0ReFcBx1XJC550DNTeuwx/XsqkFlSdBXexZW/G1mtXzpJxczVZHNtnAm3bYtCXvtZRkVjt1XP3VY
+QmSu6pc9R1afuVs4UzwOMoNkhWxQmfKfhn7OXkLk9n6gawgXCPd+ts5GGHq5qREnlEVrsPISglf
5pFQBKhVsUz30az/QljeWTctNIZShjnNu5CM1dZu0GcE/7rM5oGO31oLddWwWaJXZB7DGvF8e29R
YcY0kFL/7PphOi46mB9nJJZmDKwtlwFKJkMyTTDEcbRxxyTZu5Ordx3h7l3CYnsra3zW1pstk4Ir
hhRIOvS6BTXRNlCL3EyiKqtTQkhopo0Nf4/LgFqhY+wDqZJ5SjV0Hm9tVQCxsYqs9o46oHlIl0rK
I2qB0ZONWtJdW/IJ9tP7tQSi+0YEwu+lCUPghgKroDRGrALMeN6MMyniYI6R5LdJFo00OdjcUg/u
yJJUdRN5Q2iChvL8/0g7r+U2kmxdv8pE39fs8ubE7rkAQICUCEI0osxNhQxV3vt6+vMVZ840kKhA
Hao7FN2tgMSF9Jlr/WbgqRdW/o7ETnFNitzgjpSrV7VCjq/SpW5rFa0JdgJRF7KeK8uLsZzu9dp8
wNCWPLph+dmmlgqZhE4waFem2/Iwscp8Bdvd+lo2FmofapTGV/bYkZoGPPvLantjM7hKs3HNKn7U
eZkdwlBnG0vN4cZVPO7Olpf4m6pM610b6s5OTqN+p3mx88NT8QV1XC1c6xUav3lpDqvaLMerbMj8
je155h2Ff/VgkES+UWMebNYw5j/Q5PXHLTnC7Ervgo7No7BvkmD0bvG2NA5hYdVXbQi5Vq9qdxPk
tbPGo9z/2ns65YvMNddRPKbX/CvY4rpNPnRww02CMQnyDk303oo4OizAl3eSPpo7pEpfvHqo3tlm
qr2V7wBH8rhKJrCk1Dyy5Nxoq70UfHWkYBOH72QtWtvxb8DGoPZgND4hrLCyE8pxJJktv5Qo+uG+
sLLsg+9FG7l5l0pL2PCZ6uJJIKFFsm5nucKzHtF1+VYp9R2SBW8lU0ydpk+iCP9W3BdCmHaC6YpR
V3u7LL2fledKa8Xu0rfjASzQKxNX91UNX8CcdCi4qkmrV3u9sH6NFjKFVBAeSyTeLhexZwul2FYB
4HqVxJ9q+EcAij71eG+27MfdqKBa3FbYwPcox6l15N2SMcTatDHtZ9/U0+3lyLNDdRRZmBOBL6uk
2ZgTjjGlDeNVQWXxcoiZirbFE5xnH9WPSRrhtHFeOHpcpUpmg/wlqp8zy4YqvoB2mYOWAoTEpg/k
BsJiIikXsnDkGHjn7uvEn/J576KWwy/8FvfjOtfJelkuvO7sqvIlrtnO9eUmzoADJu9JLMGAuk+k
4NMmqmXbOG6g1ns2ELYwG90bbROmylWofL4caW68dM5+eFFYJ52hObioWrgBeQ1i2nV950q6+z7W
SZRcjjI3H8GmoTWCi7umGsKQyX5UKcBW672kev2VT71ybZfDe2y0wpVsSXe+pHys0iWdnbmJchx1
6uWjVYAfbqUnnVnvLTn4qFrFx0jJH/Wseb7cuJkuhGU8MT3QMQRDO31+FEYbhpxXP0B0ryKfqf8o
+6fLAWbaAY8f575XCsY5uKI2wJ8PBLCDm2j4EhgfYmdJIH4G1cOSYjlx74a7ZAszzss56btRr/fk
/9c88FdRit5uWK1inpRGsKTYOjPBT8IJ20Q92EbLkxsoev6lylBtQVGvkB/6YGEjPOedw8LBio57
MLRQZrgA5ynUVE65P3V7zRixUdOv6jj8EDfStW603TqV7Wc70hEs0vx4ratLDO35Zv4VXZgak7Fp
wRZdc0J+0bnPyFD5ByCuvru9PEXmhg9rAbRCbWjvIK9O5yDCkwH6YkCruYp8trM23bigTBD6x+OL
zCvOCtmnyxFnZj16PtR8OWBsHEqEEfQiHkuhxIHZSmQjOktaOf6inuZ06p4CfgDqEwTkO/byDOBp
s8JC89AHi4Z9SYkCaVqKesXOzfp13hrXaFXszdJ1VllrPF5u3PmKO40r7Fc2EjeuxVa1t8BzO3FP
ua+WP8npEk/mfH6cxpk+P9o6vNYcrLHNBnLsv4jWk7vNFMphD5ebcz47TsMIi1sZ4UdELhaTdljZ
Hrhxx7kN/arY1b0ObSwNq6cEm4OFc3q2cYZiorYH2+SMdwt7OJKGMOt5224ly94G5ZNP9tkG/fEb
zTORQoCJAVPLFEcraHTLzaRuL4NLKij+pd2zn5BCUnNw/wub8WyrJt9JypEoFopqsq49UPqK2VDi
AqgDYI8h1ChBWetMW7pLzc1+7iC0CQ03lNWE2V9akR+Ubj7uVdl4UfXwY64XxapSUZVQzVUSmY+d
O7zjtb9Aa5lrIpkHyKuT2Cmg/NNZOcDRbi25V1A/izaOuZOg6oOxWSX2Ql/OLbPjQMKupWRyN/Ru
CnonI6mNZByvRBSKf2MecrNHlZcTGqaY0I2Z3Ka2WakKCkk6ZLSf1aDuKnNXOwurbLbbjuII07BJ
va7Ri0zZy0a+9uvye9v0V2CxQZaDh7g85edjIfPISwK62BmwmJlgICCJ1AEwM+pb32PP/pI08Tug
WAur6/zuhhfhpCj5n1DCCWpVcRYp0yC11UahWr3ygveRs03X5bC73KhpIMTdnm0etSF+wbuYGn20
G2J0Z9q+gVqEloVPINBICQ/Xl0PM9RvXNAUtaCTpzxhbVlB3HUntcd8D/lOse7lDv0j9XjkLJOO5
ToOWCI6dByXqF8LpmDh+wLHfw9hJwWo1MbALqQw3qa+Pq0zXPmpjDvozfPOZDK19IgHQf1hBiIo+
QxjaQwOeYC8Z1znEqlj68RvddxRAmAtqPslRDJqyr6THlJlWqk9y9egFS5mFuY0BBXodwW7Hktlb
TmfCmCpaUEA22sN12mYavFjcp9adUWQL62juZDSg9qKhZclAioVxGrOsDckcKnu/1qN17qiHocw/
AMtgmoMeXSFq+f1yF85NctDLFpJPADAxkDhtWp9XjZKXurwnz7ypW3XtNgt33tk5fhRB2L4bL6sA
9XgKZUl7r3P2pkihlOW7vl7qvaW2qKdtKZMssBPNV7D6voVxtyrzBSb93PCY3NrpLZVrpkiN1p0i
ajqKHXuFbQ4s2uc4T6/a0d9JFsCzMXy+PDZz044znUQqmQX8A8STgmqUHtZxv+fxv9a7Pag7IKY3
l4PMner4gvHcdoBH8+4+7bS8knhLurRJdePb3CifJMX50GTJlWsFoACtH2lUfDXy8fPlsHNdaaET
qDLN8SYTdyQKHUHWQEfbu2b9vYrrnW3JT3Wa7PwWgNICHW2uIxFtIwoSo9zMhInRhyYFtZE2umDZ
hqTYDdp31fnyGy2a5PzIXqB2LN7EOj91ypDZsdcUyt9y2923TqeD8B43pZ80q7SK3qyTg24IWtUa
dN9XKTqhXailZ2Sx5XFfdrBYLW8XcpnNpGBhH1fmjo/jOMI+iylLUNu8ffayrob7KPD0H2rYFpsS
ibprS4I/MJoe6BtTk9ZhrRoAxFB0Utt8WGWocq3iGJDyqisoUSVWbCmrMCoBA6Tm+D119XBhIOa2
ATxRIDly1WeKCef24AVuDjzWv3M7b2t58iOzcGFCLYWYZvfR1cAwPCOQS7QffP/O034m3duTipMg
ArrP3Aym272wLVM3qbSILMu+aeqVWx3c6DbPHy5P2LlVwVnjwDmkaOnowuyR1HzM5b4AQFHZG6N/
tgv1ys02l4PM9ZSN+oI1XaRgNU6fH/VUbfXF0OjpuE+L6pAk1HXkN0u2swqOQ0ztPAqB1YLcNTbG
3gYcgBWCBltZUl/kxr253JS5g+w4jjCvoGHEmaPw/slz8LobQ33K/EO/8NiZ2xd56LDr83TkVSfM
LB3vI8pzvI29DhPG4l0RpZvEfHAhuLba7zxFuNwy+MAXQbQJ140GZhT13HrYewjyBZUHfufDqDSw
IRbun7Ndp2Mfyy2K6oy4JEsjS/VatRUYgT8t9YNiP8H/h1b0dmb6xMSaDIMQsOSJIGxUOvUzWQlV
Mgv1Q6oAUc/Q00nfuSCzL8+F2bVzFEiY1hQxe0eP8XgHBbWOwZm0wbiWpeLqcphzUb5pbvOdUbui
16ASns7tCNi8Ves0KCpN87skNxnwy7BbBWPurd1SgVcgWeEO+Vhr0w22Wq7koHZWdWWZ+6KpvYXV
PNtsJGGoQ1CEYI89/Tp9Y4zhiEnvvtLvce9aKyjkZkvM7tnJchREmJW1ShZtAHoOGJv8jB8ZX3Td
+zK60h3ir78ud/BSg4TbTydrYIhzVd77pebepVZvbhV7cFadumQ8PLsR8hLChJKiAwng064j16sk
WjMoe0jeylarBuUm7WN/YYBm+86Gp4fdKxJHoiY98EtH72qHRz96ra2+HqJb2QZv9FvzHzA0ukc6
AqriZUfpe6B9kjTyoHyxs2+l1a7sfPcbY4N/icPT2FRMkUceSUER8IaUKWQ8yNlDZ/zQ2uu/F2Ka
HkdHR57mTSYNmrr3mv7GA4xoFs1ts1SRmR2Uo4ZMnx9FcT2tMWOTw7wu8WeLV/UYbXPvEGjd9nJz
5uYYw45misOl3RDFkeMO5G1dkU7o5K8SJjpQMRf2vbmmHEeYvsFRUzLH8ko5DZW9O3wdzE8NlC73
oxE8X27HtBbEzMtxFGFYHHewI7lAOdNLdX0jd/U2GfRtn8cbBTKABdJ1pZKcW1+OOrcXUHCayk74
v2CpeNq2qB4t9DrJLLkppWi4Dj6y7N3C+T47REdBhKYVjaJIRkEqAXOxF18t14WSLPTebDvQCcPD
Bu0cEgmn7WiioEE+xx5fBQztiV7qrrT0x+XOmp0IR0GEV30eaVEoxTVTzUI1p37MjO+BuwushRf3
Uhjhjlr3Td/jqDTuiwiLleQ5ML5nxosm/cbVDldPhzwfYh/Y9Z12GRcuIJsZsiiy6+1gnNw60G9W
dttfwwtYEnyZHZ+jYOIlpRitXC3aYT+65VM0jJ+6ukI9p9MXNrfZqUaSgnK6NqlLCo0CCoBUOsTl
fRqndyCNfnaZtUCCnx2eoxBCU7wqzWy1cgdKHc9q8kFtSFV89eOFNbMURViYUl0PNfST6U6M8o/j
lnC1M2zLIdsMw9JmPTs62DFQ3JaZEmK1oWj7Kq3HWEaUE1cr/8ZifuvJQr/NbnBHQYSh6SJIYe2g
DvvWd9/7sX/lOukXPHege2ReuSr0/rqAnra6vGbn3hYks//bNGG0OGFdED+s2cJ9zOB7kRFcyfFH
NfrMA30h1kwLSYFQkeVpSTX21Ur36KBw/ArpBbSZ9mpp7iMvx8BzaEcSA80BVCMkuSLfBE2zcGWY
rmvCwUFURGem8op55t6l6b0cBpnDgyaDYul7N3CuIU9V3Jj7QA9Wpdo+xy2EmMZ8uty3M9PmOLKY
R+VQ7kBjJvLeztyVV0PJQvXGKxfaN7MSTqIIu66lBZJcAZnYp/gcW95t7ysbz7tzsyXx6qVAwgSV
ahUsnRIoe7v4boAPSx4MkjlWv5BHmQ2DggZ6u7qNH+/Uq0ezJMfvA9VlLsUDavSuYawcyKihcacG
C0i32UDoiE202kmfWDgTSz2JzchmC9GGxyJ/sHHLzdWb0Pl1eRbMbLk4mvwVRhgfWmAN+kCYtFV+
6HoL95lX6OUYszPtKIYwNG2h1mWccmctTflLEba/2gL7tjYoPv+9OMJuEQ+aXxsyK1ivsyuj626a
8DkPy4UoswNjAEKkrGLi/CAMTFW18egk+lTcdVe2sbFMd+MO75slY+nZXjuKI4yMU3pmk7ew7+vQ
uIFG+c3I5Q+yJy8s0JktFm2bv5ojDI5vJboMyFbZ51ERwdxKbXDY4Q+9Lu6QSf8RSc6n3xglXGqA
YYGWQklVWEE22GvTwRG16w9G8U6fWEhXl0PMDtFRCOH4dWC12RHA8X2vxuQ5vhd6sSkgo0n+498L
JOwGZpsUcd2W4V1Seluzktem/a30nNUAs/1ypLnZoABPMicpRjJG0zAe7TsqMhi5W9CkMPTtLwHq
EmstL/1yVZooMlyONTclMBSCN4KdOblcYYRiGS5ap3cqYgKoRUG4yeGgpTc5xlWrSgEvVOtLRntz
I3Yc8mzELLtwUlmF//AxNb+hpOnnv6pyYerNgFInAzKQGRoyS9O+etqLyIKkXhyO6r6WWntbp8XK
ypW1LcG/VqPqKq6aT/bY3GYyEkatXa0hRC3ApGf7Fp1BLCYBOiqmkL6pPK0uLKhg+0CGmtFDgDFX
cXvnordQVtHm8kDOXWkU3dCmRKmMN46whRRSnHXoPdGrLoJL+bAd7OxOxqEdgI9zj8TOLi+rL5dj
zh0oxzGF/STv6hH+X6PuKwjx75xasteyF8ULLVuKIkzRVOmjPjNLdZ8lLsTNbBXUC0t7KcL0+dGC
05UsGQy2MCKMn2wf/ZPKv77cVXN3P3VSaqSIPamcC8NjSXoURLys9omrvxt6zYOBR8WeHH1bRLd2
Um/Lrumuyvztcne8riZEJ08tMrSi7ZWX2o2u+pK6xxojPJRel6G4o8Bt8yz1W+WP1cJ+PLd5gSJV
MHw3jKnyd9qXVeAkNrBLd29kVb/iZL1V1cCE2pLuLvfo3KCRSmddYSsPZE/Yj/1RiyAtB9oeUeFD
Ygc7w17C2MztVMchps+P5gVcWdkJTN3lQgvDVzmQ+NkYsG27+8tNmeszQGt0FmLQEOKEdWT6kZ91
kenuXdiRkh5vSvlzQ/bld6KAFGKvfy3LnrZGB7nuxq7tkk0e1piQ3sDavoqDpSTc+a5nMte4aHLP
wID5DBwNI27QpnxiKWshnCmr7+BXtwgJrWrLcqs16dSJ5ZkgzfPWBp5GFnb8MLF5gcNA3Uut8knN
yhs/Dh/rtH9zPxIGVgrwIdQW+b/TfoxRi8WfBMGHRE6vVcu7afzye+l4C8iU2X40weVOUig8FoXJ
F6CPMMQpsADZR5Jl3CFix2Fs3rZNhgrZ0pPqfArSKAcYAmUpyEmivmcERcNqFGChKVuTF48rqadE
s337APGOYnaQAdZxURN6buybeKwo0DjKC9ICK1f9ZTkvl2Ocr1nm91EMYXRGo7OhAwfDvlK9Gzd6
n9vxJtclsoBvfrQRyJh4JzYIEUsVxqfNwpQ7GQjGpNPQW73LzGindr8if6HTzve5KY6BbRl3wcm9
8rTTsGbLyTCZwZ3TBh+j2NjGkBh/o8+OQggnLI4Kuat31QiCQkZHcGdqaCy4d9GwcCGam2THTRHO
BmVILd/i0rC3q2+1FF1lyW3ULKTjZoqSp/01fYmjTdvWErnpg4r0/Lf2dtj3q/YTemlX41rduJ+S
75d7bm6Rcm22FI4geFZijToe5Frqa3ouSj/JBdoZKdxTlAlM+0e8WBCf7b6jYMJ9sosmISUrwAGt
N17yEcZsWbgowrtJv7CTLjTLEN69kqH0tjyYyr5oK+dLUMBVRHqyphww6boEdXsoe81cmIWzE/2v
5om7Q1pp0pD0VK3bttoNTrFVxyWQxEIPilv3iAuGOQIi3/sdLxv5ZySnOJEtpI1maDTMQJKzXMYx
jzgrPxpDa2GeK8u8PDAI8MP0s+7l/cTD0Lz34yiNj+iVhKhgStI9GmvxFv2nt2vtT99hQsyhOAGZ
TDgLnWEoDLOp5T1Cidi63U9gHYjvl2f/bHfCF6KcB17csoSlNkpGpleyMe45rNam984M4o2zBOxf
CiLss4VpyxVKLONeSg+Wr2/H8Fcf1AstUacZfZqbpb/gAnFHlpkAol+O1nhdlVrauK/x5tv2sFlX
fhLLm8xJQ2hdINfi1tQ3Y+6bKANE1nWcBRVSIE6/Gzyneu9i/BSv4ZA/2BIcolVmuNDCQqW59tNS
/il1FlVu2Dn+7vIQzB53DjaPDogGAGXCOHeFYw5FTk7PjR9z1P+NECUvd5PFC4tzLo4KCkfG2RYb
TdGqy06CTs9Dh/dL26wd/7tRvA9UaJb2whGxFEc4irieNANCLPIe+bmVpn73/GeJzIf59owb77mj
9ghHkZmhZZq5ZAd6qPQ3raROw5OWySffDpTPl8dobgarDhrtnBOwbsQsWMNa7INEC+4k60dmPSfN
47i0SGa77SiE0JzQ8bzK9zj0VM8Eb6nv+hFVpUzexKDb396aCaw/+Wvw/hHRUswQd6xTcqJtbm1i
23tuohZdr2FhF53rNE020epA+cs5g343mtoqSNgNXEhNxP7ejVhpm/ZCkLluOw4iXEjbUk9hc7B6
5Pxnpr1HmXbV6Tfp0jty7mQ7DiNc4ayxkBU/ZQtGN/hpLPNrjdrTwg4221/KVEoFlsncFmZAlXMR
GQZv3DfFT6t6b1ndBgWLhafP3L2Ah+p/g0xf4uhuhRajU4cRWXcfOftGt5Gi2ZtRcNMnH3LrN3YC
COVQ11k7E2joNFYVNeix1L6673xzJWu7TPbWgxuvjN5daNVs1/0VSSRQeE4bQnMxwNmgjITCjRpe
tSY88tCp+sfLi2d2JhyFEiZc2OSy6g10YJqPqJm11d1QLBktzU5q2BnU1C045JrQcamKjNek27A3
ZRw8JeSY9WGTFNeTXvXvtOa/kcRD01f92PJdNmu8zd4NlrfJ6nph75zrMNy2bfzUTZwGRExfgVw2
EkM6rlEVhXXZXCn5UjF4KYRwhNplVTXaEGAb2+ce4lT1feHKCxvN3BSbtD+YzTJpMV1YnYZRourp
UYAt4jvZq1f6GGLY83R5OGaDoA+FZyeGRMbrHedodRZe58SqA6/ZRZ+xzHeF9z3qnv9eDGECS4We
FZ0agLFsfQ+tq7AClR0YD6bVS1e/E8qCaGTqtEa8rCed3zZVPXHp3A6Bz2ZdUbTOygXw7+zok/dg
flH9MMVnfIWRktnZBomP5Itc66s6uP+NZhwFmPbUo1EZnRBZ5wmM65fXfvzQqC9WtDAoyuzIH8UQ
pnCZ+o1aI8CzR8apAlqAVbAcgJoIcjW7T5zyOwqAWkvn1c7nwoBLZZcSyqBpKF+lvp8ix2NLOxck
AuLGSr+93AFz+5FhMfm5OZskOIUvV6VqgJxjST5JM7bF6H0IesRRtSi6B1/y9XKs2Y6Y4OnMGqAk
6vT5UWf30N885JTHve49xcmN6r93l+g6s83BYUUDKQ58zRFCZG6tBIHKUu7LYuNITzqw/kiv1+Xb
dWlMHJj/CjR9kaO2gHDghhoHPQLw+PIpzbapv8hKfqVp1abHLHlAYu7tvQezj0QGTGa0BIRnv53j
Kp3aCU8trNa3iaThyKygC5Zb7dLTca4XiUMnciGeSFanjQuHRM5xgRj3ihSg1qcG2cHkIfW1Vfp4
paL4vb3ctFcqh/jAOw4o3MHiImpbFxXrva2kaMw6lbpGDn3YtHZqT+wk7YoCL89zhBe3VmSYG3mQ
zK/wQvr3SBP3P6IR18zSx1584RCduVNRA4QRwHSCRieecEqnWSk53W5fjx9ib0RSdxIlRd4s/945
CyfEzGZ3EktYitgqWAlaW4D7tOa6AmMSKePCZWo2BEzUyTucWSSCFbVM7ZAtjvy7IG3ADsb4eCzB
GGbmDvkG3MJNMvB0mLAwZDPvlaSNgMLy5B66h9zeDlqNuuzC0TCzmUzosGnvooyMnvLpHI31PMKZ
HM5cr1Rbv0zugwD5ciNGIuTy5JxtEKo1U9F/soEVFoPu574sw3ehOIjZTY8i9gDQSAnWVrZwqZ4d
naNIwiqYfE7dNh/J2ORJsq7MCjoNwvivzfmfH/3/8V6yD/9eVdW//pff/6CSXAaeXwu//dfdtzZI
f2X/O/2l//6h07/yr91LdvcteanEP3Tyd/jB/wm8+VZ/O/nNFTre9XDfvJTDw0uFuvbrz+crTn/y
//fDf7y8/pSnIX/5849vP5Mg3QRVXQY/6j/+89HNzz//AAI2Df//HEf4z8dTE/784xHpyZ8gCmb+
0su3qv7zD5b2P9FbnKh/kGW4yNL13cvrJ4r+TyqiCnWe16u0woU95Sj2CWv/U5dlEhWYFGJZBqPh
j39UWfP6kf5PKgIIPMAogkmIVcof/+/LnYzQXyP2j7RJPmRBWld//iFO9QmRaE1sXmQfJvKMcElJ
jTKfqBnlYbCqdVt3HwsdYuiiw9/rzznehV/jAIAkgcThfCZzkqDsF6ptVR8ks72S0Ph1u0KGBOU+
hhg1bTKlGTe+5h7aMd/Zyphs3NLAPDHUs7XuxcrKwvp3W9fxbSx7ysqzltBE09tI/H5YRkBpRCoH
rxFhgzRUGxlbIwsO6LVXlNyqLa5J+zHsN14w3kS9/9HowkliM1+4Jb7eM4XIEzKU9xrYfjKqwspM
cqcxy6AoD2UUod6bYruhtPV26LpH10vX3CLfZbX0DY3mHVYAycpSWbpVka5HlOyBt9TXnRSDP84Q
1y7L57bNLOx8jB9BlBySNLgtyOLf6V73JYjCCaxefqk0Pb45mvP/mVbH0+jslGV8T1qhnW6ZTqok
xYil+0FOM0QvQkQb29GWt6PVYJmQwgiGZOe6V5qSQGcZkL3DZe1LXzkyRhxFixNOZd46UaB8v/zF
ZuY3eUtqqaCqyI3owg5bNaqWlhggHLLUfAgLLFps/6OX6P/e+U42vuP2z4SZLp/T1Oauy/l32vw8
wErCaOT8UEnxzjUjRMjabStZC69JcRenlzn9yPrCUQczIBpg117qNE455Icm7T67lfysLYoizrUE
G3tu7ewxYJWFDoPVIFl9P+YH1RqCBxhV8rqsbXcLr0fdvXlsuGtOJ/q04NAaOe200fG6oTOhHNWt
dF/jfoW62q1ktwtjM/W9sMCgLFOwpSLCL1EewRmawcs7xT9UOVKPfsYSSZ6ws3kcdETctWYJxTdt
FWI8LrfopkBh5TE+DeLR9T2IjCKsSk+68wbQZYUahqsEYafei3dhlN6WWvNt4J60eWtn0pMUnqAK
Ic/Mfn4atRxjbDHKQbsz4u4wBuO1IllXbrFUIDyfHgyVBjyRWc52JTauYJ8cYilz7soOQyHTeSzr
5mnwg4Xn3PRtT/uQMFMfTkp7nErCpmi7ratkVeneyfmHEqxymijrrMw2nfztcrfNBCJXRoGd5yki
raYw3TGk1ke1ioqDElWfSDvj3NyqD3kb+CsLk4DfCEYya9olrInQdTpGeTHUEc4I+cHUwXIMfnFl
6cN100nfwU0szPqZgYIrMkkukngC7ifsSHVT5Jlnso7jKLDWPcLAm8CPg92IF8NvNeuvUMLZGUSp
RtnYyg9j278ErXpnKNImq6xNirHMb/Qg5zS6MNOYiYApDT1wwFnTMYPXB/LMaznMVlIUrKTgw+VI
c/2nKGh7TX7ByEcJq3hQqnIkPekd7PA6HrANcN/p4Np+JwgaB5NN7LnolmtFtlQXQX4IsnxLoman
asm+78KPl8PMTXJF+SvM1NajHSn0oyAZR8wXotx/SLXgoxkWX33duVEzc0lza7bfVApEypSHAR9x
GqusYRHWRugdnP6TJ5WrtvyZRgtjc1ZoV0mpKkjegFsy+JclrFqWVjg5LXuH0AifcJW4tvKmR5BT
upGQG9HiFNehEC+Y8Xs3BM2bd1oDhiFKAGx/nPiiUlrtegr+ULJ3cK3J8b10H7XJ9jJvvDdvgmjB
QrNn/XLeA3g87co4zAxtGH3/YOB6JiFuh1OU1Wqrani+PD/Ox4zrEfuEisczrGbxvdt3jq/VTpUe
Ws249txi3Ur5Uy8tXZLOpyFhJlQ0K5T82fTcOZ6GkddmmlFJ5aG2XHguH4Logyndy7m9sKqmpXl6
eJzEEdPhQ4TES9j51cEq3/npPimfLnfX7M8H0DvBzRge8eeHFWwurg3VoSnbayiZH/Ssf/syYvHg
fcQhqE0ix+ppX1WN7neDUqSHxIGDlDjtbegh2Y6Z3NLufX49IhK0XP7hOCfUaaREl7KhNBj8xGg/
D25wbSGDjkh5sIZccWcvgjXneo/7q04x0aBQJcIbi67rJYzAqgNeW9EDDEp9V+fYZV4eozMWAGes
dRxG2Ie63PN9I62qQ6rJeHo51nUWKJ+ior63cvkW7+L3npreWGOzl83o3TA4C6mduTV1HF84FBXV
LxxjLKtDhRuZVT3V1r2HOtvlVs4GoUQ6bbUsYEdsJN4urSrTSMlLV2a/L6PPnfXr78UQGoLZURew
Q6UHzNzufdfZ+RG+B+YS6nV2WjDbLaQnkUiZEh7Hm8MYenJkOW56gFJx3WpAr+WlR+pSCKG3ckxA
PfQGq0OGnRGEmj58I1bmdc4dtUHoKg8bmCT0leqgl/6+x6NH87J9HqIAWCYLI3+GdpxiIV/IKiKB
dK6wOqheWo6WVx1as6ufsdrqVpBbmwcTF8O132jjTQZ6bzWMoX+t1Epz1SEg52x6s9cPrVS9vHWS
gPuecpiY0AN8E4WhutibLEDD7GAVN2bfrvRib/c/L8c4Pz64I/Gmskn/UrMTtZSH2PBqO1FaXC4o
0fvmhxzLWLvSvrk2JsSXY50vLIg0CMYCaqHacyY/V5mhDSgauKMt5womHDJ+rfrHtssX0rJzbVJA
VlG6RVLnTAIOuyl9dIK2PDh2FnOw67861V1j47F2Evn+N9qEqB23Wd7BuKafrjAlyyyca8oSn6XP
LmbI0JyLsVjIUMx1HFm+CQIJcZKn/WkQlKgc1Nfs9tC3j12HUbf2MOhLmslLQYSLhN5ihYuWcnso
ih+g8ldl9wOXo4UTZDYI5+FUtgf0JObmbStqfNzo24PqtNd6fptW+JNjZXp5UM73JAcFwL+iCOf8
lBeE5eTg+KZW93B0nkj7vvk6NMk9g6PgFQi+UbyvNpQT23Hg2iWr5SOV30fssBdaMTeNKSFwryMn
DUFCaAXuOlkTK2Z78IAExQcZZ+jI2/juy+XOmrn30xSqhtPdn04TS7BSoGHuWbrlIZGzq1SmJGeE
8jWpP303xtW9heMJVrP+V0lPvuGzthB+tpVH0afPj55RgR30XpR53WESF4GseaW1A/+9GeJqe7mh
01I8vcHSTjISk3yiAexSiKQlSe97utQeFAWzL7v1PoYjvm+d7jt7ki/7Oo/spbfo6/VbCMqCRdcI
DwAFdSOh6hXiSA1dOwi51mrBynWU93wzBF6dqxRz8cp8X1QvRXOQynoHqgG8r3UXl/0GZ05MpPDk
M91103nvw6DZ9ubj5Q6Ztg3xu3FJJaHBtgJOV+gQJ8OPL9C5ctd2+Sl24m+qFa5bHUGDrsG7W+8O
+Hd/vhxzZgOA+T29y0EiTqXq0+HG+XRwBt/LDrZaXBly/S7uMNzUs4e/F0ZoWj5KNiZWfnZAFq1w
b5X0ztEXem/6EULvvaY/Kb3AR6XOeNoSfJ3aEQA/dwWcJhsf5+RG2RbWDgjk27f/k0hCY4zalcqy
SauDXQ+7wYc1F1tfE5wKF/a02RaB2YazzkUAzNNpi0YvCWqqJNXBQOWzzL/EuJPrFjvc4qqYnj9n
fceVlAoe2Dkw9aeRoiIgeYxa8CHS2+saL5yVFYfBqpLCezevH6AgP0vKEKyK0LgFiPllbIy3b66Q
R+lWREtg1YlIb9sLdM/WYc5N9g5F+QOb841rPZOaePuJx9d1EN/kPTGj0tb5aidZUnOwk8eAXIPa
7lpMVy9P95kDjzKjysUV3cVzmmjRNhYuC9yRo+RXbT/E0hKocz7ApEfCVOcJLWxjnYalnOnTijrI
bhMHjaFuiW84sxuxGTEXuOiyZYqieUONzzYG1/kBY1nc16VJZzHcNA1W6F75CN/2elKTvdxvM7vR
NM9fFdm5K4ow39BgInpYHh0U6clK36XBSxleXQ4xs6gmGR7e5ZO6HVj/06ke1Bimt7XO+6j6LiXb
AbJ8Fd16LK3LceaagpqgBp2Ao4Zk3WmczKxr2UvS+mAk6rZXsDqFRaL33fXlMDMTYRKQnphzMFXO
StulPtSWZ/fVQUFYHn9pvAyfLkc46zCOIof6OdkDy2DJCKmTlpXZBz2Hz6B9Sf0v+Apvm5I1s6Rv
edaSidimAQ9B1gAFONHghVN/yDRH6w5Gqay0/B3uzQuz6+zCIUSYhuzoaqOpSVTj/9AdnEi+Ssad
oR6SQdvE8S4PFsA1M5120pjp86NQ5ViYsVKXAw/XZGOExqc4Ca7jpnpvaNmvy+MzvQNO9m6stNCC
4ZkM4wPEhDDRgs5Ft6PNkCDJWackpu9bUJJJpN+T8Xp22+KDq3n3bbokyTAzXpQnoHyQlCGppgpx
s1hpwZpl9QHzw4dWij9QCVwgCZ+tIe5C3E24laDCPiHzT3vRqzFmHCWnOVRqsg78dtO5D01k3Fzu
wPMoGs8fFEKAb/LiFouKpOEjpe9y6y7RkgPc24NapXttXMqon+2nlAs42lhKjBc7trDxkDR2EzCo
9p0dhRh/+lhSd1X1FGQ/lMHbJKq80stm4TV8Pg255E54R5YUwrEiYFQxJaMcBgAf2Jp/TZPhQ6Gb
27aMUXNbct55ZcaczkNiTXKk/5e0L1myE9aW/SIi6AVTut1U37tqonBLKySQhIS+/uW+o+s6DjvO
fTOHXWEKEFKuXLkyL7YuoFo/rQcRrDY1iVF3aziPJcKYPpA2eubr8BMMMObNOqSrbmlYS51NSHVV
txEMjRINv79JnqSOPsJOewU8Gx7//nr/+AzQxo1Rt4X4UD4dlXCUVYCFa3/X4vODnd2KGNT8jmgE
ybv2v6YfUtgB4QSDNwCMrtC9+33FRpHh8FpGY0gzWQDmlx2it9LI1X+/p//89hDnePkukNMHRuWz
XeaQ03RO+NTe4Zu7EglBvO7g3v9+jT88NzDyYK8RXHIZqPj03JDSrNH66Rd0gLqpbrOZ3QWz8hhc
gcOgg5BzmP/xpv7wIYaYOcejg34B0o/LXf+vTTPJ3M46J9Y7r7tmww+/exnd97/f1H8yinhBmF6F
VBtRYtBpfbqrIJxWZARkQGb9+iWn8SnUQVQ63/uquoCX7T5dt+NyM3TbV4SwvwQ6RA2u/tW8+dOz
RR8KOyegAbbtT9wORpwInuK83tlxPcdb+isZyWnb/YdcpP8ACP/T2vj0XV483nCGg3pDR+ITIzb4
Ug/ZCPp8nzeOyPOAnVBiB8WWD6rIjfGqwZgrTCNfpzw9sJF7hUXFWPiAyWeY3q2Nm9cbRAU3idFf
OzV8l0l4P/rZ0ZfucYXI+O+v6D9P6SgEjoFJA8GWlfufng2iGuSW+Ht3B/P6sl1Mbbw7ZLaX7SXm
7f/wHSFWCyZKkPxgmvnTagjjLaCwIkGSfYb5NZoE6lYmyv/Huv7T2yZob2KKFS5h8HP5fV2H/p4p
UMf0Fv26StB32X4X9kVaWfz3Tw6CXkx7wEMXXtefrmNE3y1eKqHPkgO7DowV9R56+zFepHecFQw1
w1TNL3+/6B9vDsTBxSMdj/LzEROJaNl4voo7zLPcp2Py3Nn4BPXOYbX+fxv+i447RAQwl8whcboI
gX5/kNmESOsWCVp3BrnkA2dVnLp/ALf/ZN8u14BWC6KcizrM/3SNLp5aX8xhfstSUfpw8fbuu2kv
SVBl3feeTs0qbmL+rzSAP23o//uqn7Y+57JFAh/kt4aCdZt0Padh8/cX9ac7w0QrDHgueQOX3vTv
Ty9CFGSsAyxDyTJRpNKWad+haJD+Y2b8u06pBze5H1BLtIXS8h9NgD/cISpiTF/ASuJSf31anAMC
5ODgFdNb7Bj1ijhl+0/XxD8sRZAlsI0F+gAa/kzQZpldODyyL7qZnwyp39OUl75cysH/xyL584Ug
fEMH7xJ18GnbQGBppOdgX+5ETDCyuU/HzVc3Fl5ztUDm9j+okT8ci6jvMCQWXIA+fJR+f2+tN1ga
tl1/Ny/edUyRNj7o6xWpNn9fH3+4qRj8ISASekJAjZ+WIHNbziYoJm9RLowFScRNtLS1nWzNYK30
f7gnvCPAYTBO0Jl8uthClQuV9tNbCBr30xZEtkKEKL1PEexQ/f2+/lO1e6mKoAxCOwhFP/zZf39+
I9nUMNuhuyyLYU4KkepDKnkpQ1mGcoJ5XXSF8qMyU94Q77Hn96FOCyi8/v57/OE1XlAUmBTwZ5cU
q99/jWUNqfIXk94uhJWWJQVMGWo6Pv/9Kn94i4AUF2wIp9WLbcXvVxFu3sA6WGwkuytW7qp2vZlm
BfPfx/+/C31CulpPaxAvU3aLFX9g01pG6Mu6bSpNZP7Rcb78V58QDKSml1A2JCtcBgl+vyeQXdFM
I5bdyo7WzntVsy6iDTp1PZ/W5V6l/6Kh/gBBkkvI7GUwE55Rnw/s2CpsMe2U3hI90e+jbtNDrkN9
JfMu00WMeb9qTDv/Hwv1TwsEGvkAawNqUOCR32/TW6bZIUEguMVs42lLxrMm2YeZ1n8BQtQh//FA
MYoBxwb0XxAZCWLn9ysNYCYSBtOy2yGwsoEHcHQv9sQ0fkKjcuZ5/hNuWcifDZe2GnvLq7D13MuW
qfdBmvG129WDshN/xLY1fNvgUAozkDBAIp/lenwefDqSMhtNCivZjfzomRY3CfHaG5dn7DXTc3ZF
Q2peJKPLtYlydpU7kpwTssxXqe/lquQ82m4Eof1zC4bhmRJ6CYWGEqUrYOkW/aRa7E/t4ua3dgzG
dxnChUYNmtcmH4JqJX1St+2aXSPtdqkn5B+e9tiRR7Rtx8fNEJjp4hd4GXxmy3BPkheUNfopJIIs
5d4hQbbckLvVltMwz48rA11YK79TV8O89W2V7N5ET60vvUpkHnzDN9/6BAlcLEId68XvaA3D3oOi
SvMKvYXT3cxdcNWR9qvkUBzlc5KcB18PR6nQX0u9jFQQ507nPktJlSZd2AAPZLUK/KX2RxOcDcWy
kzlSvzwf1jpgbWE56NG9sNO8X+Uo7OsUCWhHsyRdRc2YlKSfzYNcMq+Ye/TvwANE1TojOT6fuF+G
axiW/oxzfllI/yjdMl8sXZbCC8KfasRHHIU0ORjCT8OY1fsSNDvouPe+m6OiD/mTWNP7XWFevY/T
4QCXnx72Pw7m6YJtFawff+YSsT8Tt98CFZpCYV8uOSUPQTR6TQsTrXJFVEYZDz6BCstfvlpPvO4B
VOpOQ9kd5sgnbLdJr4W1syjkjK056uWvvgePBRuqaDqM6MXecT7aQjDiqiUYM+hdclj0RDQ6rl0a
PhEZwgIYppEwnhQTvL/gl1pQGj+bfP8Gw/dbKSPxMnXq5yDtgrrW84tgyBcMMo8eRNndVl9CSIvF
o2uB6bgUN8KwH0T+vbbrh5uWrmSrnJ7hpzPZCvSNOhOGgAxvZHORo1FS6jDYkFo57SPuZyTFEEam
WiRWctnTlkBM3PZPy+gHh9z405FiVZ0it/QVfvBXKhas430c74dghWldsAhzpVxCDvNu9obAWKnI
MZl+RIxOXJsZMzx9l6JLs/QWUkqO99kGW0XWba/Sof3VowF3gD57qpJ044cQqoyiZdMXaHH7g5rx
/rvYn84peguFxADcaSDezTyPz20yBM3U5uoUtXAI4otE63tZwkOkOIxL6LSbIlR2rhJD20bwMXzI
+UautaVZFeXCK7Yksbd8XpaLkbk/XscMdWWr5/45UYLEhVxyOhSBbxC9Pnlx6cOCg6PbapfbHKFK
t3PryHUatJChOuIalNRL5ZAXXPVGmOvea3mztVsLBrwXRbfA+jmKoVuVvoKnwuTIVd7y9HqKV4GR
WAkfhCmfSxu2b2RjrsGULKt3IMrSchadoZAnh8Cm6zHLJX0aO9/Wo2cZXorQxRqFw5Fs3ljOWawL
zJbbIxmwDSSt45Vnk/Vxtcj9qBeJ10qtSJoNrZRHL4mnJxLM72nei3ICfVyH+wo9zBTJUiT4cDrJ
FFykk6iwCVyBpItM2fb5L+C1tDJDGr1GW7g2IEpl0XfJei0220J8gtQw1jJPYYGH0J1K2jczxtAa
hMzl2EZo+L31QjgzcGb9omtnikTdRRZ76j4yEcF4GWxSCUUXnBczFYKPC9qbRSE1kCKdvprshd+d
bV92FgdvovcfeeSZg812DnSBhCPE2TfS7PxBTWl03OMujGD/oMm9mGe/gMCoSQJYSWMmkH/pJAKQ
JzpHV9wNMfLa/aT0kVKKQDI8W0dWGHqoZCkjbLiN7s1SMSFkhY6djx/RWzmEY1JM0bQaBKu04sVo
fNldn45XmMIaEQzLpgin0eDVKPej58Qz3tdYzMMhXve0hA3pUCbxPtcdg+O5S3d6yvpB3cs4WOGq
vb72fm+qTEt+D9Mhio05gOdUq7zXbpopLTNK5WnEoXPgQspqRZO2Sdrx2e/pF5ZClaaMxuhpv9ha
ewmWVowlPw9K1z2iR242NY8HumGb3rt9eUKAA/mGcO+pxoBsX++W5VUmxPw8RtM3OA5HFf5v//KP
l4w4v7+NujwssQqwPS5T98I4T8oNox0lhE996bt8qXRH4yLMd/LK6bBjUc1gfZJu6Iqt5fjGZpVU
4X755hL21Znua2fAu8JXcGr0hCwpYlaYY/MBW2XuP/nJxTObBS8A10Ed6uTb7MLlZH2ZV73deGN1
qrGodNfA+if+1RKzly0KjWKelvQwxfle4stqq5T1frn521jCPW6qdDjHGJ2wyZWnXVTLJXCVltNy
ayRkfGnUkbL3EnCofniRnaN4LJAWZoogYGkdOR0Ui9vbrcRs8XDO4JrzjS4SuzRMWxp/CWwdesAy
2o3LYcHR1WQdJPIhPAcKm3JSdIGXHlMa65L4JjmkyTRjajCLAS/8/bjtQjTwWfjiD9S74YvrHkJn
IEbBRNp+hiBj+AY8CC1+gk8vyQUtlzH1ML7Zu8Z4HjsvYkiK0HRtMa/qdUZM6H2KxOSKuiX5sW37
fhpZsh/zldgmH3aYs+Q+q5gf8RLAvj0ADve38dD5L0Nu9qs56L/3jOyHnEXYNrNpehjbNLplSojH
rNMvcI7zCjXa5yWb9xfMQMYFSQXmD+PWsnMbdXFFWCJfO7KmVerDY0gu4RsCnsyd79GxZEPODxbp
dkeydxzrjeZpFbtEnHRixgKjqmsRm4WfaKf4DaxeWiStpgOYpXG/66JM1Zot0dGtu0ISn3nbu23A
frjsFYBu9m7ho11qTKQe8CEmMAGeYlYMKeBIOMCGNerC5SpfiPdk0vidAjKV06wH+Ha04/vsj/m1
7Ede9dsIDzocORVZJjIhznQcDr0Zxc3e/mjtm/DM3AA4nYN46q8BstgN5/Nail1H5z2QKJrDuP1B
yeA+usT5Ne5jLqWM00eP0uSR9tSLijTs1oO/zBqXT2QFXLbewTwvNxBIkvGYBdRrWIy+Ln6x6bCi
HYqg1S3BpBNN4ipmiXfbD2JtuBZzGYj2ycqof8i28Sv8lfMf6Bd/xJPDeYmdqBhkyq60yYOyA+NZ
r9LQI+WiP7JQdAcg7+WYeW48DH4oakYMREj7pq8Mev9XC1fTkZD5OdaDbGAAkV9h4sq/G/T0BS6x
L14gIgSM87HZOKb88yiDksyuafaF5BizhcdAXKIczprVo+xVLynSWtpu2szRSn+/RqfMFiPbUCf7
garQ8iCFWrfxFcwcdqPUpMFx7EJ7i1b7VK+e8gFE5bAX+a72cw9VP24xDBvVtdEzBbhoyBp82/YN
AHiX/PuwmeBac3+/G/2NXy9m949Gb7rp5YC9JBswPc34WA8QQkIQ4r47H6R16JblwDgjZS5G6NJM
l76lLJmuHEitRsaue9qmlh4cpu0K7RN3w1PzikDq9kHC/qjntuoHBG7uWP8HhhnGEqT4+jXguZDF
KFha4hMVBYqjtlmC/hXSB5ACDD7z1I/kScdRVGXc5LYK13g5Wt5joUfoxZSzi+VX2g14iolcsEfR
PLqi+SSANZbtJss1LxMWuDrbM3u1Bll7bbrFPmdjYM42ptMhJllXhunUN0OKSSngma0RXrCVcNhr
r8geulO327UIl2krVeK6sg3atsHgOCqBXokcAn+H12XjuUkHuX2nbp5rR4ZsKfIxVF7Z52jlw/u4
HarAMjSLEbr4gV5MzFmRoTl+L/KENWbKhjM3bsbmuiDkMvaCekyGqeaJJw4WW3M9Eb7cd2oNGyrD
tBm6YXxtbd/fSJaoa+wA2/OkpvWM/PEZn3firjrZW10QGE4cpSPkns42+NJ3MqjFFA9X3Lr8AcIm
fb9aktV5z9MH2kpZY8O03ykA0INp/awRIX2Lvcg8YtcF0MNkwDFlc1550QzHh2Gfh0fd7h3ogdmv
gpYQHHVoPhIv2scT4iD0h4/4tOsdiOcxbWHFWGYTNUdsY9k9HUd5bL0YZRFR+fSdEaIrjOxn2Oc3
VY2TCku42CeljNqsBHAy9TznL2m0w+10G4fa213yoON9e105Ge86WMkV29z1jdAmLtyYEMC2LnrS
ff8CX6KsoBlXJY76Dvbr+YRSdFS1n7TDAz6cn4yN2QMu8r6vKQKVEhxdehU/xBK8DNZ7wnt1qogG
6eBLNgwlCq2pyFf1xZkogp2njc55zz4ymevTLhkvt81jB9Fy08Seaw89lFgnndm1GYd1qT2dD2WX
kLGifr80fWe663yL3AHAeS8Du/LC5dqVaSjNYRyEOQlHIlVozeBcuEYLUnBIcIiF+7XFia3GFX6i
KNTScmY9xMsE0uU+M1l1Wfkloin2Y5KtqppE1j4zVCdAup6ptoXsTQtpJius7/QvRbZ0g4OCHR+W
mS+3aA3hpJs3NpyR5kcqC5EPKbfExg9e4m+VSGEOZXMNgVLIlocNR8YP6RzItozD37TfMOO9oxzw
I+NwV8OMbxKlX4Iio3A29/rLG5oPQ6LdeRNALP7sJQdEk0ZXMgvVEZ524rya8NfOGD/SxLUlnycM
gW4UR4nh+oP6o1e7FK/TxBN+JFzHN9gDtKe0D4LSc8l9bDDru6fDcEBx+UMSTOis2sjaGjO/T5i7
K/pp9xpEGNESkTzJzdKy6Nu+++xEhl5UM8YPcs+7Yx7WNM/WVpbAo65e8ta+MpHNwJZ5+KBlmyPZ
Pfpmt06fMKEdFQNbk1JL+pHu6lVMyP4pLnzLVax3ceLxbOsobEnDk/aLCKLhLGkr7sM+CWuRBd/9
aHpKF2EBnubtOAfZ2yAoVAs0tgclVVah2gpLoVRcjmyHLiRiwBmKtyflxyAnxNCXQQbEt8zApaQV
cVJ0A8qyfJ1oNXMxXOOcs6d+ksErIJOrfKgAF/Rk81sXuuG6J8jaGntlS5q5rDDpPL719PLghT+U
Pu1+gdj6Nu5zD1ONrKUV3AXg8USDqFmwTwH/wgHTi/Czm8JGSSdvLySO3KLbhwn9UCWbhCfuuLnI
oURe87eWRq8+hYdDvon5ekMOCzgA+LXk6dpdm5Ti1hTSoXvjWvg57wCIATzSV8dOGQv3VxEIFNww
DUIFoYMJ8w4E+tdQbByngpAtVpvDDHZObfChjcAp3nm00vncgbagXcGhFwFw3tL3dfKxceNZHnjo
hbVTLWQFiqaVjvFKnQfbWk+M84Hlqi8IW9NTZ8iCqwK0I/EGX5yM1BmMjSw96gXFbHly26Vbdm7n
FHN9ae6ixsTmG3ygUKJ75LgTHwdANlr4bLAQ+C7LrlW/0rDYubc1UAfk5eqF7XvXY18ZtgxNkMl1
B39Wy8Hze/9rIB0iNpfkMpjtsyYPFvad9cQdbJyYU2qwE4V0DypMyiGpgdl3oER6z2Ad2dAI+w3r
eoRnCrlcbaHubzFFjhJwX+DLo1Z+TIPpHXB8fEDuk3dIpiz/uQVuRNESZf73/XImejkbYReLOf68
Hy8HjegAr1bb/QRAJmXilCgHLJ1aERafQXL47yieFvCHiyy13YdDm1L1PmKbGCHmGC4rXK8nCJ+i
sBgDnbBCGXeH5LG+XuOcHocRFnu+ivqK8Di5Gfd4rWHx2CGvWS2nuTXiaqKaQOizBcfIR1oER1Rs
4zsii7xL3qMZWT4BbLwKD+oFMIqAzloN9RyM63EIYLeN6oo3E3ggpBgIAHOpAjRc+w+PbaivYS7G
8NdDkc9WN2jrt8Cm8Gu8vWQ2qmj+uYN/LCZ/1pWjYVSqSfbHITKslm4+dXMvD1AT7VMp4xgBrH5n
XYgd2oFBxDi6e+r8TRYri/i1pGyucNLGjdeuYORSn4KyDvya+Chu0K0iV53KsyM1OH3lpV4N8L1f
RRvSnsROlqYLpqkMgk6WkUi/hCO8VArTZ3G9sDl6wjSHvh0xP9mkQQiraSQ4dydDJG57D8kpjvOl
uGgSGw2JE2yse+XqDenjzRqh8CIhPbM4Gqt2S4NyoutLok+T7YoMVk/lpBj6W+COxhNlSf62WruD
zmfxE9vWtZQp6WtPpO5pY4p4YJShht5D1jZ7jLTvbsRWkYcMNMslFHwPsusEx+H9tPc9KpIFoHgh
4hamV3EJi3LT8KFtseIX7xzkI5zuemD/PKTfIK0ZS/jdpD+GHawXyM/7kODwmmbQU8BYl2SjyTuH
OwtLFLq3PCauxvHxI5ZBCFMKhyWTa4wVcxaPbdmFYt8gREdbZGtnd9eHCnSREjtku0MC0tuTqsbm
a7tKgvgpfJBXh3BQ8DAAGwoaMc9QrSB2EyRbW3fzkpc7YpyOeQQKZ6dGN+G002o10d5gajw4+v8D
Kwfqgy2lYHddtB4RWSWuugTGMz4LPTwwR4rIZe7ceRkr2sGKCvxMcrPmwXg24dDf9hnpD5HZ9hMQ
wU8cu2ERo2A6sYS8gm/ZzvCshTHGvCiQg9Y0chV7uWUOR97CRENmt5V64fO9bFd7RDsK6TKbOm+D
hiSKCIMjYBgv1MkzehIcIwHM/8H3mJ49ku0lSIHggHxMVBjRmudfUzO6b8PO+S8hs6XWQOqgONPo
fZynvcYpaUrVClGFzvklM3w8gXAbzqud30S8kyrz2WvLs+8cFOdxyQDT962zRdDLuRYwDzqMoJiv
IUpSWGHa3PdkkKxc1iS9nYAD4BoZxmebRN+cJnOjOCLmwc1E1zScFGhcC7ed0dxSszXD4MBFeRRV
qtbu2mt7HIOOG4o6mxHeVdnGXekSDCeEjKQgbrauSvrZVsm6dnsVJ5NcGgtVZwHfB8MrvvbheRVu
rFM7bDX0cg7GVGqu7NLjkO/M9ujH6GKExj6NS/Yc7rDTTDNwB1atMfg5nVSds98038wNHma8H/q8
3Q+ogIEODENoRGT2esQEwXkc2I9xvfhxWnAEWIXjh7PLd2PByYYY26xwTPFmT60oc5ptYE1GdeKD
l1SjaWUjVWePLXyYDtoj/W2yoQosgOfomzesW7Vt63YLT8MWW7SHwxl4H6xcCj4rWPLvsJd8xg6Z
Vq3NwvNkOWA7Y7mHOhPhFmjqo78iARGxc/Xe9UqX+DokipyXaA6AlO34asZw6tAn2DcwidhK6wVs
o8AqDA3YNVS79zkNEYWG0VbTdEm+3E6byK9AdKL+hotT97iDZYa0hHZlBjL8YYn7ruwhFWNNBth8
qSX6x9iN4Y9oCYN3byHBc9wRzlHFpcN6yEKYBM9MeU2XGdighnsbn3aztDd5KrwQuZduuYHu0pSr
XaLDxWcJWTReAnyvDFAQwFkjejGj1RTxA5ij7bhDGITV2/NqdAhWg/4FoLuX8qsMcpRVmUaJqmGp
0qZgTp2P0hGMjJUH6ILAcfVBz24SQ4DJsiUWJyqRfrPFwdPstd7HBFXIPaX2jPcGujDLB1MTT2UH
NdBOgoLN+W0GPAdD3/YLDzUqAZQmt+hK8sLMlNxRrXkFxcLPAETnMwb5QX6Geq5MLnKcd1mAqmZu
3ziHZBcuTmgpAijedcbTlQfqo3FjHN+MacgONui7d5Wo7H1MlKZQuRhGa/RolkqB84qLXO8cfLij
0wmRB/kXjCP41Wjhn3wBX2jiEGMVqrh1UqdMO9CpJGX8wYP9EWqRTIyHNDdegQ1lLWNQpD+yVHq8
iXU/wvFSx1fB3MVln+JciYFesQEopOVho7gQcnF8LXTKD6MgMMocOcOfGdj7M5RbI2rQ3l9B06I3
VjiG7mw6jKRy0vyMrdcfrcInJlsVv6VqXZ+6qJvOOvTk0dfehi4iBb8Xpf0HRXLGDUGkZA1xIopa
MBiHeRlRTMN2ayYF373gGDMRABBHQwveo+34CVUWP0ZUitfV38NnaTYVlDjBFzhHiq199NCmuzbW
CqQMr9l+SoaOwSukT58Uiedvcu5jXY3ZpBsTghQf9No/7+MSvOpIdWhbjBsMXylF+zUAUmuPPag9
HKlaNpG0jwPl5jzkrC03ovFZw7zjGnR58qjg+Yd2AXyUCsaQKAa6FnU2R47Z0FN7Ip16mwgVJURd
a5nOe9K4AFlnYdDTpkvBJHndFpRu6+C4l4vgS7qS7YroNH1GFP36PEs6oc6PZbVsPq2QmNvdQMGx
nPOdve0KtW1gNXgupeb014KK47zlMLXzPDXALDzdvI/WmfZh7nx3NimJqrmPvoNaDY4ZJ+Lgsgnf
UYo2/OIRTG9scRetNRpDK8pEnLA0Igky+7JfaepSNFGHYTsLdItQ3MOAlK0mLSw0pGXLvY8s5R7o
bd1fB+nS3Yh9sNczFkbtNKBSNKrFP4w8QEqZjAdMk1nYgr311seUla/t/IF+3CyLSZm9klKA73Hi
WQrKHjcK48J1mwU/29mzT55Kt0cPG6+qEbQGNAm2BV/Hha97YUOc/dpgqXlIe++xHbhEZc2yrvbl
NB6jJSJH1m4/p5D+skFCb4LcOYyWYjCwSOmIRpTtjS2ADqdGgQWsEcQrauvg1ntAN0/9gK2UPHGx
BseeTSFMlgHnUMZy9P2mSfNHhznGOusz2OhrEdtbeOHisIHAA3KRcTMnUFoT+pkJ/MLYNvFaQNHw
0w7D+JjDXfwNmRzq68ZS7Z06UBWs4E6gy+FvCFs124Z6NJxMMtdoTYXPe94ixwduhgBPmRkC7yzi
lWvUAWl/HrYxeYrGGcaKWGAHgDzQgBqDZ7i7fMou5sapgyReo4Q7tRoZA0UfCX0O58j70FKpRqt4
v8sHQLVqaqP1rZMabUEtwrRaW95mRcz9cCng2Ls/o5z2D5RY+YKQz/QgqGp/LSG2ey4BLDNNM3T4
YnQHWTtAqzAhN8r43weeH730S9ChH4cC722Tj95GboFayhVHxsvkYRNybfvCdwUCTfAvLIdtZWLn
F5DqNUYgK5wmJQnbjyADWLaJV4gNVkHJQgqH36tYY40qVVH3RFLuDqtCc4u6br2CaEEgD3xCS6hA
iZThIGKkGi/FOhCquuEex3KfyG00q2uexM/JAuYKEMi29lfsQ3Jn0GcIA7Dzl47FRK8ngReA7HH+
w86oUMfZfWFjsA4F5VPGK8e66PrydbEGVXcAJKfab0hI5w/z0qkfso9nMCVtBreMYEu/xKJTTUQm
owrY7HwHC7ZdQ2PvQ0zQberRrZDPlEbtsDaTFkV/y7r05OtAf2CfS5p87cJf2AkC5IOjXdU1KTQQ
czl0wAPtqsV5N6EQJUpuPdbeOKVQJkzoL6glmO51Hw3fe5PuWaOto18V4f7jts0csjFYw8XtPgeo
Scz/4+68lhtHtjX9Qhs74M0tSJAUQblSlVTSDUIqA+89nn4+aPecLUIcMqrO3UR0dER3dWspE2lW
rvUbZKvVsd+acZisJos3sm/Jk5NpdfHVyuLsBe0DhdxQGr7E4iRTdyH/G1PRd0qvk50hM0l5Ryv6
NvkeoBqRrvNe1Jr8LhXpHYGQlb+XVM2lVVMP+r3kFb9HqxA3Qqr12yTL+rtIRVgkEQfjJbB6P1gP
qhzS+MsxArEpKbXfprEW7hR9ap6Dwat/CVzWW3OMh11k0t+hy5rsOzAY1EYrGuY6XGuh672H3DcC
DhXQBHvy6/olV7Bus0dyrCcuGmEdqFH/IMfiHngzjRkg9AWNkHWG6egPEWCFzdWBobUXy+kmpdL8
nFuJ0jqRr7bxOtdSXGMtyfslxFN31TfD5OiUYA5DVGR3Pt/qSy9Eo0GbJGu+RJqQrv1g8G+iSO9W
WmIom6wwYscyx9EpCnNc58gE2IHWhCstH0xgO7pvR1puPJma91ZOarBvxUZ9AH+Io7Lk04bgeKuH
xolD+pF2a4QKLy7Do4INEl8aN6Qq1beG9/K+M8VkRTW6LGlJkUXbZlMdpl4P7L7R38wxmtyUltoa
sIX0oMayTFfIGihPBdGg0CHjnotyefoaUZUBlTrci2LJTgtqwQ3gADznhRDxXwiv1LWNLQ2772o0
dNuhzlSKNqaVkIHkET9ImUhb61aHt614L/w0Yd94qn7FBtVDR+OVypN00ta034JdyQohdSwEiiex
kdDNH+AKXU19Vdvp1Ef7MpjSH5pM8yIYebqgBT4K4yrIlX7POabslcQH5BpOrWvSJpO/0AOUf5ty
PT1LRiL3oNOCfi2ARnAiaWrWEQWvN2oAAZMZAQcMM4/k2DQj06FclPu7sfenuzilam1nINRnk6rB
XEFI8m80mZsSnISl0YguakeqtcHNKkNAoVoTp3XItrqq+lByRYtcYRybYa3ktURBI1IrZqJKNoYu
PoeDLK5AM+N7YQXCDZiuzhY9Plar7evev/Zl7960BtUxPMiNvnVN77imml6Zd1I4NjACBu9+GBPx
YaiaPmTxifIrhlsyjy8gC93Y1JodCvpaIb0BTIQOhBykhqsoYKBWdTBqOJSZ6VbtsEGOqCHc+15j
qXblS96bHIrFd2As2iYA37YLhCY8KJksPOCoPKmbUhzkKyVvtO+dp4GXoY6zj/jmK83MeEviDy/f
T03Z7GOW+yHwh+init1PagtpbdqQY+qbsOO8tsGuqZ5dUS+rd406TdHKGAwZ+qPX3hgxdVdjLHyn
VgFn3UH5ew1iSy0P4sS54w1BfzOC216lcjkB0VA5/v2KQqYWJOXByHV/rdIyJPvO2vjVKIeMepQg
eeoKyR/Faask/prju3qA+S+81jJdP0XuASL1wCESyfK3UzBw9MsdMISu9A8DkCTNZpXReKnLrS+A
MSt4gN+iPhYcJlGrKMFMYmNrUoKu6YiOJR2c22KcSPnMqCDdMX4lPZ1xuRq96y5XTV6gAOd60E1a
vGqDtt2JRm398kpZDBw5Cb19005pf2cZof/cGoXuO4nW6XsZj99kPU4VR28bRq+e3iksVQA7K675
rl5VdTnuUKuV1tS6aMpLuXavplO6akUZz62qa9e1nod31pgNe2WSvJ0WF/oPZeTpZAPAyr4Dtcrs
Ti5JbdGaXEks+FUCfRxUSO3/GjTPLHZNBXwwCXr/RwZiYSuGqfUV3cb+RzMV6T0tAB7HY55kvE7R
WNznedmskEEwHEBwU4nOdZ4mq5iPBt7HAEsx+gZwksj6WQm6sKPviVWu0oxXWSBJ2yDwfss6oOTc
b5S1JFLKoiPFLTPOrKRgXIlJg4jyTMAwiqy/aaww2SUZmwbOR78CabgVEC5ycqkbN6ZcpraqRj6V
3jF68Dv866eJskIPzgqQgRmVdpoDpGtMX3Oi2Mt+KmEc7oMCElivQnkCk4X/ErQSQFBm6EOD6kBl
AA9agWTiXlaFVt1AoxqeJksLXR15FKoKMBE2SeBPh85HMT8YCmmrj6OsgliM2qtKjMRuA9g3fUsT
Enpx4ilrp1kgv5aDwNMEwNaKrBhUVlZFB09VoO32+X05iOrOKt+BLlr1YKRp+JDXkfgNthhvhzhV
NvJoWD+EQPqVmyx5se0a1FyVlptabhy/pRpJqaz1n+rBE+/kIW13kijkrwPp2E2XGcYVnf3kEMF5
XctmI8Yrk5N8X1gpy10DZ23nje6Hq9Lwk4dxCMx9V7I41rQTNNkuRrm5zlq0JyOLGpfvIx8rl+a4
+5eO5XxbFBgFq/KQ76QBXamOLjsWBn59pTWkr97Ud6t/RZQAfXlsIMLqpR/YuiZUO8UYqfAlarw1
a0F18bEEidUZjWs0nDOGYCG2EfGcCOlDhKt/AQQO0wI9k5uhCWonSjv/MGt/UAaV9JUwdopj9RRz
wcyJ+yaaSjurswGVsr6zswkgTy+M1U2bleZGluLB1epAIFlUe4H/kpXwYLSjtpbUaPxKvTlxwjQa
n/4VlV7V03AF824oX6VZGEdP9e808NN1UejmemrJULyuKr6BES2vTEtKVoIZBQ8+fcoNbxjeT2pD
+8bzmpU/+O1blOFqmGhifEnw8DNmHq1qAzol6YwBQHCBmc/UqRxaM6L0X5h7U42+afUQr2mAX0km
HIgBsgSQzeqCa/D8U4+R+pR+4YAZaGxKPM9mdsIHBmeA31CPS5vOJfijUPbD+PU86eAzRB4Bbh0G
Eb5fiLAthbdE7j0zkgLjpkWtZkjMA8+cF3WQrs6H+Uyi0C1UV1DX0gE/qEu1yMHzSqtvDBg3LKkx
lHG+BJZE49O7gMX/PB4Czao7pgoNBmb48XwNRjMIHJXVbSUe2vKqtO6TS8Iq7ya9x98E3iE+C3D0
TQle5UK/IULxoFTrfuY/0+cB69I2L1R8dx0pXpVQXZuxH7pTxKLta9WGPqxPOyBxtOBLXuEqXGR2
6Yt3lh/wehlxxwTQV9xbJbj3LnELnmgtb0cEpg9BEa6z6W2seRiUh84DLmE8Dp1u+wqinlOzomZ7
3QNEnMR9DMaYojVN2NYBXQDOHIYn+GnKjDsDPRbA/zzGjAvELenzAp1JmBD7sHARmfHFZMA/Q292
iOJbPZe2ldzspbayU0BOYf9sTf02R66hTFQ7Dp9xztyOBewxVdxkl+z/Pm9Pfg8YGBhc8F2UJRsO
pqkpgPoObytwFpP0IzPDdV+Krh5nayPIV/HUXxAtOrWmoRXDFjcNyTSW9K6OKlmbjVJ1K1NEAAkg
ZU5Y5509o1+3FcCtCwyvz9qksPBUA2XBWZ9bQ1zheG3zmvE6sbLCW1XklpbSzTDdhIWybalhmEW9
mwRvo8fFylON6xZ5rfNb+DPFZY6OWqhCUoP6yvwBPpxESagY3mRo0W2TRWteJquEbi0441XBUy4E
sXM+3Pv0He0yelsSgwWZA8ELKuxxPM3j8ZprRner3FbKyrIFGwPwVbIJVuW22YWr6Ma/4w3pFDvs
HjflJl0LV8bP/MJ5csKBxELmwcKFVUOYA8GD418jmOi8UsDCwXqd3GkHqVhXz/223pDBVo/Do+k2
vxD7/hI4wbfzE/BZWG2WtzBk9pSo0CReUtrjsUnlnMLFTe4ID9JG2yhrfUVJcePbv8B9rKZ773uw
i+zgPrhAD/vkDwctGEAsws5oL8z6MQviVNMUTRVkNWTC++zK3I6PmhvcwhnYGffp12pf7Y27SzfE
54mGQGvywU34pihnLtWkMZJTkibn5BZflNb2vxib2h7e0q3P4/HN/9ofhG3gymv/Ybxk6Ph5ZWO0
w7oGG45vDspMx584bjSVVI6jw6y/9P0XA0uJrugctaHo8OfMu+NYC6KYZiJnrZZhcAvsTqkb0O8/
LaxXC/0JFMAqrZ8uLKJ5eR7tIv043mLXUpFKRCpQwW1LJ7qleaVNMKKA6kI52QYVL0JkVz11sgc/
XAf+q+X/55T8x2Pp7j+xFm5Oi3/8/83cSYLOTt7x/zZ32ravmb90d/rn//rH3Uky/q2gXIB+EioS
fCIotP+4O4nWv1GqRVAN2Tj235xd/OPuJGv/JgFEPJxGEjRDiLz/4+4ki//m6aOhjMW/llRZM/83
7k6qrMCOni3pLV1WPvEmu4KMdhSVzs2piirK9C3EtrMXjUuWJ8tkbRlnccRnKItGihT0bkiJS5oO
YnVrFt8/zPw/y++jxc5yc7/HsICzzk4dlqjOv8OHa0sb0ZNLxnFwk8DVQKfncogT8bcxkmin3Z+P
9Xk8qkR+O6ulIt8gGosLGlB4WcseGuFoRthl8iMpOJ1V/0IesMy4cJU4irK4kbgUSsC9LVHMxuUf
tqYvO+cHcjIEbB4ayQpLcKn5CxEtkorQk12PRRA0w8Frhgvf5XSI2cKMHw+7epGog3GXKAd3ikv7
TVIrCobKhXn6/OWZJy6U/xth8TXo7EdVPwkMIq5imgXxVZeNPyikOjBz9oIifT0/act88P27vF+Z
eH9QcVtcmrVI7U6kFO8qwMQ3WDv598pQq04LR5dkHRPn8/FOjQ+zpdmuxWLJLbU7ijTwfaExJNcP
Z2jTd7Om71TVwLdhgcl/mu3Oo+NQgvlPbjALThzvI0ku85C2jOKqWKh4Y+8IHhhg4zer5MJ3O7WL
PkZaqAvAyo1rc1Jkl5ckWM23oYMim2rr87N3IcpStlbJypCutSa7EVyXMhn3cVV/zak2nA9zalF8
GMzSjEPLYKUgOCW7YHcphu1jqotCthVQCjof6FPOtvhA6uJYqAPYRchbAyiCkDeWpVNAamzAQcYJ
yHAK9xkc1tzst5rhDskvcXqi/831/90s4wuv/VN7++OglzuhH7VGyHWZfoq3lsAJF3RMzw/3Uoj5
zz8e6w3cCKVXJXjvpkWRDoy219fJXxzoHwcyL6IPUdowT+AXqjJk1y+W9ZKJbx6MyPMjObUQLXQ7
JFUT0a/SF98trLu+SZuBFRKJr3E2PI9xcMsufPyLMPqs9oAUNofGYv9GwKrrVKGpNfBk60bofMDr
QPFe+C4nDiW0OLAWIHnhXFrKn8e+GIZW4xtup/6AWLWqpBh2/U6KJicHVHZ+TCcWAdmJwayR9qDE
tVwEPVVeNBl0F1aELelf/frCEXvi26BGo+poV5BVmUvxuQYdUFkbLdmVfGeE5a2Gh5jXwflRXAqy
OO88LUPpWJMVt6n3pUjfBCPXprGc81FOfZjZ90jGBJfltlTYydWCwtikqW5eeWt92NVR6XTpr2B4
Ey4ughOHnjIrwUoUZEiVl0VFr0uk3E9lw81p7VVgcqxsG+j0JL+dH9OlOIuZm2bBBUPyTbdv3hKs
LYHoTIVB9ffufJwTX4j7FUlLEmtjTu6OjwEqsDX42hA5hAhSK+IomLLLF634TowGjT70SrA6Quxx
+YXgqdT8Ckp4kL1DnA521z/KiWnrgIHOD+fEtmEgCrJp7xVZcZEYpdTKaYP0IfSLEVansVIU/8v5
EJ+ksbiNeEgrlGH5m0zefTxlTdvoUPg5n4UhXpXZD9UC3zvlV6H02wzFbcGZYKDO0MbP5wOfWOZH
cedP+eHEpjegCWrfk6ZM/nrow5s0eJV9aq/ytlRezsc6OY9ULXhc0BNgOo9j1QOKo/2g6+6ADil3
3PQVzvKfSpb/ZyL/G2Qe8IcBNVajg3A0dDeO1ZWUwdKWfyf9c6bnf7MqPoxmscgH2tpKZCYK9PHk
gSN8N8Xi9/MTdmofoQCHYiutFFNcZsiDMaBMSi7r+pUquJgUxPumC3QHmZ7hQt/kUqjF+mMPAztI
IIwqMPnkcJ8oxWoCdnV+QCdXAOVvkaclXixLZ0bR8Ou+iXPFpSt4q3JAiAk40v9VDGXxUIrTQjTj
UlTdrkc4ZdxqcXUhwsk9899RKIvzIMpHszMqQ3GHILMnL0Pa6kHunifpXg4y5/xoTh5yH2LJx8u5
lkojaMUO4kr1fQx9ZEzAgIU/YnN3Ps6FL7O0vJWKChRgwqVKV/xxqAoHwZtLdcN5R3ysrc1bE8NC
2E+8wjA9WMwbBNuEezrQXbMLfyZ+eOdBKLJDrbqKR+OqqqcrKvEXRP/mK+1czMX8QeDh/Z+SkUyj
9BQ1AAOSovvZmRFAtnwD7PdabNtrsLGXcq1TG0pBF52VbkoyBkfHHy4WU0h2bW+4sRJcW4Ap0Py9
V9r+L9bHxzDzr/HhuCtAB9XIS5kuTbMnKa1u/LwAP6kEm6GTLsQ6+f3QEEXL2UDf873P9yFWrMAF
LhGrcsEt8UYZrH1QSU9oZsBZTvZar/h22vfe+vzKPLUD0FT8n6iLpKUa0rqGPMFu8zoH8jC5Xo+q
kbct8re/iIQ0Pwq19IvwuzieSzFto65TOdFjMbNV/clilH7/XSyHCwfIySHRAcOVzyLhXuoBAo0C
BgF30rWs4QbfosrWoGKZqbUqe+/q/KBObWySfroSNPuo2i8GJQSAwRF10V2BXKynlSpL44XhnFrq
aNfyskClGXnUxb7GI3bMcrU2XIT4HB9W3zSDawv/wkI4dex+DLPYygLKBkKdBMhNz9or8q0AFbDn
zV6gFmOFP/582ubaDWVQXLywIT1eCwqqR5leNMHBLB/bWrUl5VJZ8tSs8UlmXUHKQ5RajyMUOZ2k
Kqlpvua3pYWPXLXv8mZzfhinVppOKxevP6TA6RUdB0H9YeiSjGfYTD6fJwxE/WoWYkijv8hVPkaa
D48PhwOcYMMze7Lx0AfFVD4hgG3DjT0/nFMnEBqM+GxRqfzcU+3lFDiZZEWHToaKFd/k+krR3AGY
dUVT3x8uLIITs8crRqFhzeOcIuX85x/GJKoorEyAHA+G4hiAUP380CYvGR2g88M6sRQQlmQH4S5h
wFFdzB06P3oqVU18sJp9rqIzFHxRoYz9aRAcqumFiPg60ZFeml01ZZSgMSCkB8PYAje3+zZblTT9
/yKKRVWXTg1ztuxCS5M/yQUCRIew+VKB94FAOTa/z8c48VianQktC5Fu2i04QBx/FxIV4P1lmB20
qIMlIYmjgRekFrh1n3VvqRybezEqoBppcfeoiMmwFzrByi9M6OfVcfxbLFZHJPsT5NYpAz1RcT5M
q9BP1rXMIV4+nB/w5zMczW6SQNyJQDXRdj0eb4ZiRQy9kfWhANHBxFWsje35EJ8PV5OTWwOvwB0x
60AfhxhgZk4iBeuDDykSPMUWcul6aDaigQR6PG3OR/u84IlGaUWb1yLlXOU4Glh7STUEiWiQaHJh
P/XPUXNhJZ74PLOKKUwRFffOT8WuUUklLwSue0gzN61evRLGBCI23qWK9YmxEGc+lFTRMtR3vf+P
hwSFyjgWiTMgA2f6Dw3s6QGFh/MzduL74PepM13oB/MmXGRBsWINCPl58SErgttkapzeFJ4Ls9x6
/vhi1JfUkU+suI/hlsVx0KyGH/SEK0ZhXfYIuOkyPcfzYzr1hciMFZWOFtfgEhc2DXUBF8xMDpRX
kWp6Sjr88Ipn4ZIv2+c3AGAUzj5CUMb5hMSJiymYJo/VJgI3D36H2KSpQrDulXbdms3Ka0x6TrFz
fnAnZlBTNfTo2U6YQZqLDeVNDbo0sUXQfl3DC0WO6sICP7EkNOw36F7rkDyQAT/eRDl8YCWSvfQw
eJs+ALzq1baYP/ejbqtQS88P58Qcfgz2uf0TANMb/OyQ8pzmHEHI6qbyH0dEKAFpr0Lpu8V0no95
Yn2AMKGFRotYo0W/yJCMum0QASJmmQe20N1MSWgHqdsJv87HOXWfkILNdl+U4rlYFpnlBFFDj3S+
Vd3Bxo6qPHSjxodJU8C4fDCMMX1UOz1yyiqL3jRIDzdTPSoXFsyJc8TimQN8a0Y+gJg9/pxQsXzL
9BpEXqRg1YAPM7Jf8p86Dal0dww8BTSTfYfJ1WJKK1UrqtRPsoNR1WvVfOwM0H7t1fn5/JylEQSj
YtIMg3hLAwMp1nsxnMz00NWJI8AX8v2dqhR27ys438ClQh7tfMRTX/Ao5GK3GaWp+3U5T178whzu
Aki9oyCs67RbGcr9KEubIESvwqwvRJ5/8HF9YR4rTiG8sUA7L0v31VwA93u4x015LyX3dfzl/MhO
7AF+/gx4AZPBJp///MPtknQw71KVn590mWPJidPUvyGQbIQiubDDPyFT57XBZTWvEP6iRHociqK9
mIdxkR0wVbdhs2wlseY8Fm50MPIAq2mMZte15tlm971FGDMCbaYZ6EuFF+66UzvBnJu8ZKms1eVO
KIdOwGhgzA7y8OJ7h1w6GNOFh8QnbOj7YHkU4feGEQ+GFMeDhZKKJFbVZodBejQ0DG5F3YFdvmkF
UMQSphsqOqYTeV2YvKbDtDv/VT+PEOQRquhg1Xn+c60fR4+VSDK8iqNb6lWH1vojn/O6rYKn82E+
3xBzGDp6YJxQ/l8K/sc6lNAOPNvBSxw4JI7SpesQkdvU2mJicqHSdinYIqeL1UKV05xgVo4YDIBH
tLfAUe8SdHuT5pJU/ed9QbtMoYQiKVwP4nLfIWKb9nrO3aCgSaCOig0FBL7vADvq8fwknvpWoGJ4
n8lzcrzE9oya1E/Ia2WHQEcccRJtiNOO3F1yL/t8kMz9v/+GWSxIKdAYTq5lBzGbDTbIKfdNagp3
5wcjLc9mnU4mFhS8XDAOkT+1tU0V/c3RK9T9JOXTI9qh0way3E6Xw4ZkfIpcuDHRFwhU5OMhUg12
o4sVBEG4rWM07qasLA5VoUjrFB5qaGNVjch3Vs3cIiVsL1lYLifl/bflPpxbVJyBxiLFSUa/NhAX
0PcZlNNNJkjGE7633oUzdvmFF1GWecagolUAuEvf13k1rYIgHzcWmsBfBKWrLuzIE6HoV84EEhIb
BbT28cZPw76N29KL3KrgsTC061T/pf9x04ABgYMk7wRUBRTamLfqh0ujQhi3SFDeoZA57qidBlg3
C+hSmAEkQSG9ZFax3Ivv4Xg6UhEGZM+j/DicIhYeJgSDsNfi+mvVI/SvefG93Og/qsnwL1xT766O
H2/c92gYcwHK4FCTtEW0oh0nTwtLfR+nen0v5kGzQ/ZVXSWhXB5k/Ks3rZ9lV21s+DLnUG+tm6Ic
VpZQ+Ju60+W11mQQ/Bordwe/1tYRxnV8hqJ36kauUCuLNTuC3rVqJiGEcKI238/vwVNr4D07krlU
RPKw4+liYFCu0JNzudZju1SD2yhuv6S9cSENO7F5aCSThf0TZ/7zD6tgTGHAla0Vum2tfe9jfRcX
2oUz/8RpIr8nJ2goy7N95XEIHXnBAh5s5AZZdjeVhhO15k2DDlDjjV8bzd/kRnSBQHNy9sDkzHgJ
uvLLAtM0hYUlojTootOS7GWtRs4KIbD1OAzthc06r6TlSpvd4YHnaNTmlh9KHTSKSMUQuXX2c0Ah
WVVLW4yx7BGfQrNan18VJ7/Wh2CLrzWZsxIMUp3uYPr59ynPDKdGiWD3p1HI/dmqs6XiTMlaRGmV
qbByRJfcerwyhOem+vnnP9+CTDRTXvBUWr56pwqZNdWrc3cU8u6hx0XjhaTjUv/k81xhI6YAMWL/
i5gKzsvyw8qmqJ17uRgW7oQYsdQONCuVC8fMO0/l+OMfx1hcPUJqIRSVFLmb++icrLAJKGDh1+0d
Bc4BDb9W9X+nee2h6ogY4C3eIzgphFGFF3uWh2uArK9ZP5S/m76yXFlXCxpyQ+aiqOdfjYluIilb
o6M9xN7G8NAeEOXIQFU0aZxcsETXm3T4hZGGuUVtxrntSfr4rcx8FDzrTrwVK99zjCDFKXFsM17i
krpRBMS0tMEQAluWS+2bKVXKdV1FtAMzQXQQt8q2E1q4awmJ7a++0QtvZambjlGG7Y0/IJWZD33u
JEE5Xlsh5jMaEjdYzynN9vwi+XxfzM0ieGDsXpVX02JqLV/vwfcZsdvpb3l1I4qEwitq6MVLH/HT
Bj4KtLzYaeDEI3poCUoOw60ELT4VOwjOf5rNz5kUrW0Dd0sdioK1GE/SymNXxFLudmPyoxqTdJXg
paGW5u8/nrcPcSjkHy97aQyHuJza3JXwvRjC7NoLrOvIj/dj8Mfn+scRGUvEE6XGNNesKHO1tra+
ZqIWXEFUTdG4ymEDxFP506+RQBiqsrpwvJ/Y2vDXwCAC4DNUbWm4XPbTLMQ55a4noYnYesONKkQX
DsHPVwij+xBjXp8fjg8BkSct78bcJRWuH2JRLe5brRCcVJAugVVPLHVuX05ERkK9ZQkVsZK0iEyp
SNwokutrRR1alNCKnyidp4ju4q5xfoWcGtnHcPLxyJKsTOLCaxNXQapMH6UvPH0P3SVm4+dbH4L1
3CQnlDyTEY6jBJ1RDwCyE1ftzAfZU9R1gVWPiARQ5jdOmecvUYO7y/mhfb6Mj4MuhlaaIlxgTIhc
M+egjRQACKG8jZvAAlnvC+gYR1/PRzw1mTjAyqhhUhGhEXw8zGby0dtJ1cTt+9uwf5L1a9X6i9VO
5UjTYb+IBkjT4xBmGqJroVUpkqXqlzKOr70CuY/zwzi1o/A4hDYFgQrgxmK1I3ISKlWGO43va/dl
WV3LlXbhQD8ZgqN2hqgByF66uaVozUAOKGNXmMYXLK1RxpUvAaVPLDoKJlz2JM08nZZn+VT26lhE
QuyKyLAABwG/jKxz/zs0HgeY29NobP543nAxNKA4ki2ZdN2Ovw3TaUqtyLxlqNWlSbbXGuXCCjtx
OqjzYDDM5X0pLrvzYDbEoZP13J0gWAnTlZWQYqRXQ7Q+P5R3sskimTkKtFjKioLreCYkGQmTOO6R
fO5tVgJVoGKaZU5CjACQTd7ls6i3PJTl76JtcURCFhbRl2kWnUVne+VRMbvKZU/CWCUPb+QQK7qY
l+Vzws/GqzNKXvVaHL+aUa/YKe4LjiKVwq1OYdZuTLW/qcy4eaxq1Fq1zMhfSr03vgmZVP+QIlNe
4T5oPAfNpGOfhV0Mpt/TuqYiv4nQkrswIydW7Izpf9dXAF25hDJNo6VPA11wJIzMF3Tx3WIyLrht
ngwhoRCBiCl7e0mEngTg0XQNcldV+pe2CF8F5dJ3fQeALr8rbOt3B1ODcvtib8dm3UnIRGRu1Mtb
BGn3mQeL3xv8VRMjWiYHwGOwDrnPZPy+NJW7e5R/Ymq3ttLBvHDOnDguwfRxIahkQBQdFwd0PXkq
ZTKm1B/DzdTJeGMYDpoNF8KcmFZ0E+CLobs9gyXmP/9weY8cDxrm0rlrpJaDp8kdzdcLLIYT2/Id
vI5jq077+NOJ2bZIqxsk63LzGku3UWpsC+RBE8x4zu/LE3cav64lob6BEIS8TOi6PgD2b6m5m3mY
DaWUhpy4R35WjpIDIpqrDgX+8xFPzt6HiMuru7V8VKiD3A1UB40ivCamCxFOTt6HCItlgFyhkHtS
Q8+9jO1C++WNuIdZb2b6p1bcZN04msuQM+juWrwljheCmJhanfVm5vLi3MU50lOheuH7nFjS9PXn
GKxsk/7+cQhJjJLZ4itz27DSDmLQ9m6HKwOe8PWlnsepaZPnboRK+xHb3MUJnUu1ZEkImbm5eJ82
PwL1heqHXcuv57//qREpCEPRTYUFxMF0PCILoT8VZbzc9b27UhbstAg2jfAX73OeQjOZhU06n7LH
UXwA0nKC3ZBLc2dtoiDnlc75cZzaOdQvgMOgoaIiGnYcQSpHddBTP3cbT/xpTcNGqqSrrvO+63q5
9620v7CqT80brsb0ovgb7uWLJ56UU+fC94+dGpivCEv9TKxoL/a4tZwf16k4NN9kAP8UUSgHHY+r
oyApDRmVDR0HzgH9tJQKR6cYf9hhm/cOZzX3hkj1hDPoOIyQegj4Rqy2OtDbVeDJ9Bb1PN9gUvqn
SBJCQcGn6UACAt5n2VtXfU6cBMy/62Ojo8ZvqfT0x1M2c/wtfjrom0/ojgmN3dEHgwp5CrNaod7X
aveItuCFFcd5PE/+4rYFtItqAAZjIg2Jxcfpw6Q04jwS93lktM1G8ypx2ySqsuqiYdxFVEpw2+sk
DHlUfTrI2HA4mWh0iF+RqnqtpB96IwsP2pQqWwyCBadpMwH4Z2NtayNtro1KtLblCNq07tGxjrWq
X5k9lhpCkEwrz5f0Vwr/yQ2SXYHdmol/lQ2ZtS8tIdiFVRxcV+kUf/ObCoVgpc6v2tSz3nrqivdp
Ry4FANF8i0xxGihZ+dNTrLcBlppa4r0V2Fvvi6ZFJTFu8cdchW0dKijMopR8JYio2nNTyPljXgTY
fBhTM2ytQbNWOGMWWxoC6AmbcKNQejZflTjOvhjD2N/hVNA4FXqxh7DAvqhrQu1O14p+F0fitEEv
ucEOE+IrjohS7jnAH5JVNCkU16L+STGDdJsIYKqENOl2Yq2ZiHqnFvanup8hhJfLv2pxmETsBbLi
XoxjdE6weWwfrKI1QFQLdY5TUavpu6RIU+rrumesk1qZNQmxlQfvqdyAqBKu6JHKu1CINSfwER3H
/rhyjLSQV7zpoUk2sDIJhGOBjF6+NpqmLSNrinhjWn5BELRdd/PPE8U2uE8IlzlNhIBnl4bdI27I
fM1M1jKgiXIj8sGG9E0aVWyRfSOfdoEU01jE1YZWWiFMuMP7xbOvi8lNOvSdizZv+JQ1arP15by9
oZRYXzd5LSCx7Fm7wJuUbw3KmndtEtRu7E/NDgiu/hDJ47hvCiV0EkH7GeAGdGfmnfeT1Lt0qtJs
NDseixEsuI/NNlJTCupvIcQISs6BsFH0TMcso5BNt2S92PmAZR5SbYpt9WnibyRhaLWDN2GZFcWa
AFGtiK50M8RUPpGGa9McrKs8jITdNBTJ1tC77gWvSe1a62gPrxIZU51QK4CfopT4UutZqa7DRK+x
w62Tjo5jqXsHrW+UfVikzbYZw3SthCFtnp5Sb5LqAgJGXVeuEKactm0kRBgADySaOo6HK2kSLfyA
Q8SnfdW6xjFJdHC5M1foukZUCQzNHqWittXKuIX7lq1SL+lvylnfGJeqcscnlMINwFHzfiiG7rsW
RtKP2uiNLZ4pxqatvAnnGzW78bmb3EFMm1VZm/oVxifiRhys6CoCF7qtW9PfpFk73HV4VDhqRlOx
4Ylsa/hRfc2pqqy1otBgUbQyWqEeftRxErsVzATfroTI/9VnRn+VhHGDeZGW31Xccj/E1Iyf0ZFq
t1mT496NuQd6tLKCYQQr6YB5NtZxfSK3im1YsfRooT6N6wZGxFdV1UvO/yHtvHYjR7It+kUEaILu
Ncm0UsqbUr0QKiN6E0EG3dfflRe4wLSq0MLgvgxmBuimkibixD777JWQkH8UiU9AZQKSyb6wsbbk
NyYfoxhaYNplte5F6uPgLqhIC2w0e4BEpJ+3iphZd533SNBTCK1pLh8dYsWTSEBoQlkl9rraiKxp
H+pkAX8t/WK7jqCYmJBaLN6hkE5zmvTfm2ZcropuVjcGOaHPbmeOxZbISgkcnaPiptLSeqkZW3gF
TcFF+g7CtnKDAl71aLzQqF62rjEn+6wz9XbUrX3LC2seSTttb+wUJOWwGBJqyOrtvDyUV/OMdF+t
zRhVVRVyKZ3dZB049z4x9T0VzBTB1SGU35zUblGAQlkpsJoRDi8EKloQxr5tVmQmVv5Tz+mHnwSk
desluf3qcsSaeO9n/VGRPHwsBiA7m1VP6qYAO/fTIseRRDu/fPYleK2w79sBzKPXnQbXLuft7ANF
3oDQzo9Z5Roo4YKR5roerO8ehu1pU/qrenb6is68PwBxScgkQgfpb0re2W3grta1owVh3hxkrmbG
0ni1gRkAIdDddTYF4zHrCCDl/9cdOKLggolwS5PEb7c1+ihJ1nAEnpJdcLxOUetNKFIvQoAprxfb
sMggHgj29WirBsTvXxXeYpMVaIcPqlNtZMzdGJVwYaw4Ec3PSQZguo0a6hZrClwSp7WiLpXkPdLK
z5+dPDRPoxzD5lsIJGWntKJ3aIBUAHuRPlZBNu7NwR5+5uUIV6Htpp0qiNGpC/qxyjOHey2L4iop
gvbQ6no8JKZ1J7q2fVoF5jLlyPW4wKs6p14NgsGSLN3zXG67Vi7hsRBlfwIh04CUlMAacGc6PwPn
EjtKlv6PclbG3lzybD/Uy7fEvC5zv4G1a5ks+KfWz9WmDGPY9B9DW+6nkG1rqX0kj7XbOiEMKp3D
qOhhOkIvIr6QdyzbKAuuHyGchX/OjZGZRCcy5B4n2dJtiEXPqw0Bs85tWCYQHYu+gxcdEsu5KT1J
lzGf733D7y9c3htvmPtjwSZnQysgGp4xi3lJZGQQokfSs8O7Q5xfs2vz2sFa0CfHUDb9ndDo502Z
1zfF4GSxowPBmgk1JxgX82aWmR+PjRPoaHRmAlIdsstTcthZR9v8YDdmcba4T+TNgJMZNyOklxYm
jtud0XwEadfs3ka+BNzCfn6GEzJHMAWI62/7so6SYoApBHdo2zvjGhnmVG5rx2Rdo0t4VNTAkdLF
+m1arHLnTX1yk1QLQAlalJpM+D4Pt0tekhMIYvgUBNoLY8UXdV20wQtRNfnBkcYcOZNqHuElTafO
1u53pxsMEmmtAXZIvqb+Qai8Pa904l/DQcG9y63iYFaeir02c/cAZ7urYOoYXwp6n7TYuvcBk/bT
9Nb64TSTBZLrFB6llf6UYh7eTC//kTmpuvfheL26Q2Eeaii6mAYc+95bfPcW5MWvoGsunFiyYj3Y
Zwdp1uW3GfL9TzJl5wgOpB2pQBd7iwVsU8DaUcDILBK8Sw5LYnbqV7O13fyx1AP1mZsHRxJYWpOX
bO3LWDSTHxumHOPVZXPwaYgXcX+R4C7QqTQmqEURATxZt80Ypud6nEPMj6Ra9rrw4f2C2mgKmM60
JdZdOVTBLm+L4lb3vXxWZTptKOeqt5qwgms4csUpnBmfyC+h5zX2IiqAksCm2lwBU47jR80+H62r
rQ5l7oGBJCz9zptH+YG+YkeertV5rUDVwFbwT+XgqHPSJoBhVmDvG2vstYroNhUHQ+esNS3LIkMb
wy7F/fxbG3MFvcsW5qYoCFWuZD0v21lN89nVGbgYuqq7QTbVvZc0QxW5OR88mKD12Z3t/HYcHbEN
zJp5l8QPfxjtrL+N1tjc0Ri8ZG8XOiYwiLmo2YCIZFX8o24fbsp+ZUi0FPVeJ8O9XCyK/IqUZb9V
2jnQ2svixDCMp3byu6NwapKWZaq2AhhFjj+S/xqkOdVIus7TlR7YAHNwio961fq2nkaAjQb1hg6e
/THyytmM/FzTGlrHj7y58BjDKSMKvAyeTaPKjwFsM3NTJhZLwQwoUA46AkheXgvG1G5kZZR0wIUJ
0nshNiQE/251hNJrQdp/ii8vclThPQ9ysk4DEU9USgF3u6oLyl1zAWDWV1V+GpYw3JlIKnFqtNmv
os+LbS7H4KMXVrNPtCle/DwkVpJtPApEvlwPxro1cSpE5LCux5rqbWMUTrhxR/AUPlHqm0pdsMbQ
E8cnzx/XWEmZP/g48KFnkBXyGLZlEA81tCa3KG1GIKsSt7cTHuoLzIGW2sT7ENq822Ee7P2xqZ6D
ipXX5UySbfIBHjVkE/M7Cc6sYwu51Ayy52dwhr+6xRz5pPV4Js5UHq2cYPlmSjwQBpa4my0ZPrrz
8qOrnOWYDUm46UYDwVnmkZNa2bZBeo4Ck/85jsH04DROfVXnYX4PUSq7we9mgDbPPHAjsrefZyTD
SIbMNZMKPUetT3exkRpI5LCQFe4qP1K02SOr9s29Hjrx3Jhp82wOefeelG51SpcyvcOD+Bubuv+N
1n2xH1uZ7lXre5hwuceEnZtk36YL6x1lktmFyV42k7cnvT7bwQc0942QCaDNRgeRMaXp1eDrPMoL
ccFrDG6UlGkHn37x7oxywrYnRqgmgMezb47hdrtibkeYCJ24HpbkkeMR4n8zqvmaPZHjbQjZmtIM
V4dcjLMEpPFjlL16FPTuj3KZoaQZfbrTjQ+QxuiG8CVQxW1jBytcIfck8ErckVV/4b9l7cbWFdMX
jsj3YenbWyI2kk0vJ/eUo/kBN0u9AgYR+m/UySX91gm5HCehfsus+WY3QBTXjuG/3oNNabD/b8Wo
qgNmJwf52xzO0inXe5lPyQ1WxqrbEQwfKnDcEp5gOk/bMpB6jFRrrS+LJX4FtU5PlOfmyeO9/ilS
WNNJUng7gIg5zE8ws+ealW8bFmZxIGo+PzAtlR90VmYvxlLhDzEKvmrG68BQQG/dAnuEZpAwR8NQ
Xzhul0RUO1BG8D77On9Rq2FEptkjBJiGs+UGvSxjv57aYFJEg+dJvIam3AYXyFDlZQFXCqorqyDw
vwWUzJyRKWoEooluiRdyVoV3Kg6e4FGkWfZWM+92BC4rYHmGzAq1lbsNxLDetd7CGHA2DYzaMFWy
xqNO+4MKVhBhSRhuxozaw5U4R3HDXRLL4O/Otz2I8l1jp/2psWbxbkw62EMIT15WNfN4Ya4AngtI
sYKrKOpnsGHLi7363uPoFvlPhisBEoUdr0o5DEQyLL/TrElJTxiHp6VTA/wgyt9lzQXJFoZ5MmeL
HqLhp/VemZ35ZI1l+ART2oaocUFhMcNabkwnX9po9Vy1DRs9xKvyOspOo0mAzsEO3AVuVdQxxEcW
uZzUxKtShmUDYK+tfnhjrX5XmedE3bwGV3YpjcivnOlBumyxbtbo/exO6d63MdNUPNtN4k7Tc2lD
nhJo9vB9zMKJq0J6wybog/G+JcP/iMwx/rJtnDQM+sdtUR+dCY/PoKpfpTng6rqATmVZfVReBeqv
6OySFWFpnkqZkywaTBlgjyns8TSFdnoUadAvJ5UU+QUloN4rHcInIw1+2lmeJnR+5Wat5nRfgY2s
gbVC6DAaV0N8BR5fzdSl8DnWYW8zn/07V3Z2uxpF++CrFcglRRJniNk8k+qmY1MzfW5ntk0WNa4i
LTw8C8PMDQJXfKRW11eiH8cnO2idGwV57zjNS/a9sJp1Oy9Nz/kVzzKRqNJSsang5fFdWdBehDgs
pX+hdCknbuuhuDZDziDpEtSg1UuNHdO1Y0NP4YG5ETw0WepvOSopgIjgye7LTCRPDR3aY8toVzTM
k9r2I5AYXhA+ZKHBHtRm393Uq5OwsPn+b8epbS6lOXt6TtpsCftXB1DV/T6vPbWD+Di/uWMXvHfZ
KJ9ru+ij3J9nwIReG0bmTBCbB6ppR8M5ux5MZz35DZYv8DgCWi884tCooEmT0P49kTCCt7YKhm5j
I06GmyqvjYdBWygdoTWIo1ma1YvbVsbdVAPgI/25UbugNxWJsjC5bcNERGxn+aodF8zdovQGBXIF
XWEiCjV2U2+rlCitakroqQ/enDx5hl291klbn612LqLJXjKC9ctm2Xcc6jhqK1wtntW/k8Tlni13
NS4I9HbTlEt2dqo228LPgqMB0nlv+M14KyW1kI2Z59yM8OmVFJBwLxsNqaYRAPMLvdMazsWiaQcr
skcyWv4HNxiY8TY4ujxOlj/+kIBJeReG9IbAYqQuCNc7rw6do2EPcguwI7zl27ejyjB1xBx/GuMv
589oxzpyxFBuSyPv7qrLeSvAkVkgmYbULjZBkVC6C0W0U9WP5y4cp4dMD/adZ4jgkSI3f6O8yU9t
N9fFZhKQD1lVepLg3XA617ARPqZViRtkSz4t5VRTLJsme2sdo3VAPfbqWi2r/xLK7NkLmuLO4eC5
BWO93F+S/sGVV8khKC+q4Bqo46wdK+V8YObXjfYo4Cu/HPclaCLNrpb0sT+s8sJlGBNqf1c1J53Y
BCXrMtyOM4j5jYcedSMYWGojURQzDNm8iQKO2Yic9R0y0AqmNQiuYSVwQ1HkIsqJageBmBXPwty8
LTOjekzliqm7yZPqrc/6KqJ5MJ7oMwaHIOOYmKdOdgq7ut92U6DvdO0mUdlle6/u7pA8D7XLty+n
rPvBLu5h6k/heHA2jjPfgLzauyalubFT1uzHPTk9BHnNV2HGuWUAbjGEyTfVTB9Lb7lxvUJgMjtQ
z7IuormVwdZo1TcdkpbmCRtSIVAh16m+a5pcx7BU4WadbWK6l97PI9hG/jYr2IcCVbZvlujW37kI
u/fF8NIrYnVtoNL8todyUa9uMdWRr7wgspvpsKQz+Crbq4OrzMttdEXLHWPpaUDZ49ocOlP6e6fL
dRbhv1oRWtCpDmY6eQ89R8X7UOjgvV385CC029BE8qZHltbmrTfHmrOFy73nHCMr0MFh9+Qp2e0h
g1yAhjXvTmghgVySsod4EkZTRpRG6Xu2NvHoa2SdehyoiHO5XNMBcN5cSvHz0mfNJe1+PdFwTE4q
nP0nOvPyqSjZfwlPN9HmjI67WLVxOBfkf1EU/Mh0CJCK5gQ/N7WWeNXQhyMStZxxty7ws1zKgnST
tRhQ+76PXSOfts1Q62NoTfCCSG5x4hA08MPY9fauVkn33azD6dRbprwVGfmJagr5e3zRvdj9wkqO
8oOM7oEjr0uZStwEtBIgJFJz7S1ydVocWGG7k+MiAaRQA/wWttns0iTxPlhaILfRXX5xEpm9p1me
vs/a7NdNgOVqy57MFAJgaeiApmGesROb2zI0GErEqWIlAO3syoZhNcqXCxLlWU0TE2dD0xuPvllb
T4O1LD0Ak9KFX6Tr18kaR/7iMXnqFtwsdGmC3TynaUwU1ErCv9kb5WY0xLLJYDi+TT7UlHngf2+d
8YLVVYN15kxtDLED6K3fuDzJKz8N/YeMT+JEe/ilZtuK+tJ4bbrmO4OaHZJQoG8X8JFQfnrsOznD
ujdN1633Yig02SR09Df2EJo3biKCKHBTgydU9/nOmcKaoi8ozEj5YXLBl/dmnHVD+7A4fVhsyuwC
3Fz82b1LZOlR1A+TdQNsWN2GYQcAA8xZ+5rZAUVgU8rvpFM4EelaziPTJMu2AkP82vW9iNFzKArU
CrUnC8BjZdxytRbrzm9HAc9K2tWH9N3ptCDj3kymmGjYwoap0TsQkcVSPcPobnakvtq7ZibgY+No
P/sIBu1GpTAs7lUSuscK+u4xY4dWG2MGVrYRphiPOdEzl3Cn9EnQxq3j1W7sJ5tz0s1YJPrYpuF4
DCwjgUuqrStHTtVVFjbr0fZy1GiS6eYNhkbnvRJFDWZZsNIP1fQ0WtV0H9i5+hXMKQ2quvUQgr3f
RtLrd8OWphmZKZx3wHp6x5IL9681wEWhP8QdMsWPmYRMhHK6EpGZ2Su1MKhR4nkpHPeekRYR6JXk
JhzrlSw0ODqrVaVxDXL0tz3KfJ/K0HzXzCnep27i7Za1Dq+EptFQtWindjK+ZZ7JVsSA4bXvan1n
aP2e1W1M5k+pSAMu7c3kFwwtBA6CXdY2W9m0VswQWLUtKj1t2iQd41659ZV5OZVXQ/fLqXS2k642
NsgwXjzIOrYCmoMtp0b2hqntwBuRC+GknnOus5sWRB5CtGaGK0S8ZC8yMrF3UG7eO+n+GhOIlznx
GXdk3xa7eu3cWA9M6ZqFbxztTFu3nc7MRy2G4FzZWXJsYWXMGwL5wbPYkPri1MvvPUo4yuSKyTjv
p9XRpY3KYkjkBi6YfCZBaYltG6DuhqNzx2nEs/bWKpNv7jiW6cZSHLk4gNqxKq3lVqwETzPLE3yn
kaQfhAbJRAFbvkq84VecUa+KfiritUrTXVIkhDqssJka8I7fIdgZccfr8Gtdy/JNjT4lB3mr7MZF
eLd6etji09KbjEd/U7q26WzEUg43Zqc4wXForfHfLHFlMlfr4cn74XFgjBCl2BUujS6kue61WYSO
7I4zZxnUOPiz1gWn17l7iw4dwkp6NGAePYetWe58UMhnneS08A0xXqdKDm9dmnp0b10vRmUpD4IT
vN0CjK8Yf4tWABaHiVfj5tLA3Nk2yOV0KDgAGOpbNvX2PX1GLJYNzn9FbkYUVD0Oad38nhbnsVH2
vJNa+aywlOPstol1Zoqv3tpO2+91gBMsoL3Cg6Cqoxnhwo5sVLMDoebtM/7JeKmaMTYpijbozu/U
uK+5PzV77Xc2wEnVfMxoCsijjb2gvJj9TeNI72yG6leTdQmnVuKFBLlWMd8fA8qtGB+gvtq70gYD
stQIkO0Id5KXJk3tMK7q1XpYViQJenQVnVC6L14XilvOJC+utGjWudNFVLF+2qlxCJOsvXbFqrfI
wHQQZxJy3l2rW5lJXPNtmzIxbyX2uRYuMC87VDuLwepIFyLfhg745sEIkv3AWfy6bDSQP+EmV1L2
rI5ptkZFM5jAr9cw8ovVtzYpj+4ZIre1L1arp7GbEC3qtn3Pis7xQ8dZ5SFaJY0Zm0CfOduzTj0o
s7fSXVr3zlaxEdwjpMPsFQP6uN2W1fVQw0/sln74VuQmGHuPetIZwvpKDLqPrCJH7xjBunNcGtzq
V5akeuc52hNbu7WMyL60c3AMJ9971Ha9kXOZnu1C1GeVC6MnAKkw72WhB7pBAGd8nQG9tdCqt/Xo
l7cBSPcHQbfvLl86f58lebhsE9edyqgvBvyeYu2CI+V1eEWHSl1ntshPglHl+9STRVznyXrFFr/E
2kyGksJ8ZFOtqmQ99uiotzN70GMPy/yxWAkoSZeWuZlkre+zOr+ZPK/9WCh0dmj7Zhv1SZuepymc
jV3S2HrrimFu4QFarzPM+Z1c1/neaXK2E+FKAnd7p8qDCOgfY1gNNokqmAN6VXIIIl8288tAAD8C
8bi8elDuvweZsH6kjcqeusGWL6GxsPmtzdS8DJkWj1VvB6eaLeNhHpr5wbWH8gCfwHzr2qGMp3bt
LZo7gGmZgQ3X76mqJBpaGLRbx/XLb1nQWvf9YhQTjgPOdMsYeo/rwv6wkS45OuxcsjtPFraBTcFp
4KwzPrex89xvfa8ZtlmpFZNWYF2HvHxIaKOiVBLkR8WdTnlEX0q+yprO96aedPWbFusUp8rubrIs
Td/dRdr7dlLI9I7ikZaWEXRUD7kD59wr79c86XY+HZiYNprcWa0xb9NKUR5PfdgwApp37qNKpuCu
CXpvE3A+23O2DeMl86t06/handIUlHzdau9AyUOp55hMPJMzKH/qNvlwWcge4RtRGDspt0b76Ruc
zRWtK68+Qti1u6TqEYgtc3wBtgiiVvbitQqCKV6E92uupvC00BgCuy2H317x05VgVRyjx9Ipf/ZD
V8R0oW7AWG+LrNuHSSev/Krq96V0p3iUXkbjhapiLde3pMBxinKUjN1Wu+AT/TGR1nZhAWtnAzW7
0s2e41qwSxdB6rEkveraWKCGs3oODZ1QX0y3OsjbJydln5kMBaPSmcdNhgfv0MGCvpfQSG/qIGH3
Ucx3PWSONdcbuSrjnmQEvAgIKxxbeQV2g0YnZB7SpU1sSi7SO71jUSB7aHm8tQUCFqjq2JtR/GnP
5zuV9BHhKvXed1TLg5M55NzGKB6SorHwnvC86IqOS9z09fyx4pNGdbad5n7wV/PNCJ36kAJSjGYz
M07J2o4czQO3jZyx5NRmGe4z8Ef7WgsjuUtaAwNDYXbZht2yiJrJLd7XIjPP8DCLnXVx19dZeIB1
W8SN6uI5HEwiEEFuuo4UhyLp1A9Rpm3c29b0VKBDHizlTHjHsTQMqIk3FifYaCYO5sZlf98VQiFD
Vk4ZX3a4Z0l5lW+AiDIlYNs40pPQPyfEs5zJ40/e8sIptpWeWTH6YThinVWwolW2M7N0+Jm6hvvk
BL24sdaKvWFo7a0tc2Ymirmx/E3GTN8LffFkk2TkszomwslgFuRz4buZ76Vtq2u/9st9s0y0Vfqi
PE9I/EcDIultsnZSoTSU/W2qlPte5cq7KzuTgwgWCFByhas/1rU3Hxa61ZFRD8T1jXgSnpWRNDRC
vHmLgGYeFuiP8UzfftukYfHDkTMTgKu1nHg7EQbQTT7qUHF8m9JkuTZLu9uR0dftLS9r6cKXnmKv
bhEKBI74B/RxYHF4KF5yO1teKQvEQ+MbxpHBWwjTfhfwuz0SjpjSz1G+F939DpghBXycgmjmSVuo
TgnzxoCu5XthVCDrWcDjxk/8m6RzNSXKVM1EfTnhA9TBrNtQgnXlTtUO5PLUMuPZGOptvbTFvSiX
tWRUT4uTZuZjL4Y8tZEMlEHfJi9P1uwgDU69sZ0z238QeC9Yd9sVc00yvZorvOgsGOsrJ7+kipgF
WrbvLGiW1ojsHdmlT/ad6VT3A9M+J9M3fvRpu57KXLDUDD0dtcbnXwnWM9n29aJiNze6o0aUBSpd
pvcZvpNdb1+o1mazMAgVGH0G7T5z8jhktDHfSBCZUZ6zP5ihmRzXsodt6lXlFgGjflAt5wbTdOH/
hZZJteMZH6FQyaPK3B7nBuPawXb0umJbI5OUbDmFcRJBKk7+DPGcOQe/2ue6rtaNZYg+2xQiHe+n
BMpy0aNFH2arLu8SpefTIp0pztrSXTY+jfNHj5YEB3WMlC86GGmCEH1ED2wpkReytTA+oL7CuO0Z
Ci22GvvZSQv3PYcxEo0aA5HPcDvFiSJ806AqA6OKQtvxFtiQcx3L/oYi0oVY87VzTlvVvdGyLHmB
fXKyu77Z46lV8bx6DlPV/Fs3iPv9KaRy3ueTVR7cYgj2KGb2wV7c9G3i+AzJtJ5eAl3JrfTC4d2G
s/6zWS6yFF215MoM+jZ2zRXDTlrAdS1k3cdmnaN9TmJ9x95TxXRjugfOhWI/1bL7LUdMj+Ec8JrM
rT4rbXtXmOzqbxak3pdU+uGuMy3vYZh9fS8qRhpUwcPwDCu8t6RtxmXVNb9MiXivRNi8V46v0nhB
oP1tWMxvj+6q9yFBTmcD48S5G9za3AxtwoZqF/bOnmk7EoKjDiEOyLPrra/domo8pdQCFsvxTeKX
E7W6ne1o42EJaRvLo7lVIUivYoLcrhey7+kKiimaRudQFdau6x/5K1ssF5586HqkWH9aq1tO8+19
kljttzLLFKR3P+2exCDEV5kJf3EVh7ZwAGDzDf8ZduNMbdKMgxSnJuckVruhcX3JhI3HxHJ//rsb
9y8DBkyaMS11GZn7Eys5OZ1EOmjEie+5ir3OsI89CTj3X1zlMqfwyYoL4g9DGKkTPl/EpwyFutcT
YfWtdwIzSZc6nKjOs5pbsBsHpPpgSNEw+5Rix6qGftNbMrMQEeExL6U2DmCCvXflzs6VaHiGbmLk
JxJT5rvETfKCg8qaHVbtOvfpYs7Qybv2aKp5Pq2Gb0Gl6YZv+PK6LU6OfJvmPQKlHIz0p/Jbxr+x
hpS7ThBSAVamlM9lFyi0u4YlNZoEra5NN4ziR1hNxbFEw77shpm1xinvzJXZdM7u32/WX0YL/nGv
Lo/sPyZmsLAsTEpUhKgMEHf7lz6hrCTRTw9fTDP+xZQf8ixsBgB9nulnq7dhonmvxuyeQgrJaAGp
mRHLg65AMn54aKy02yWDp78wZv/tjeMlwIJ3idINP8Mm7Dzz3JJnf5q7gqFQaAZXymuWL37b3z4h
H7jX/84EMdPw6SYazeCVteW7J9TqPTM9XgRFLGLR+4pu8renRVwg9nzuIFGwn0zmDjU2XubVPwXh
GNUXW2Af+jFHK3p5/Rj/+6txGVv4/Bn958U+fUZtMVZG6JbeKRPaPGDEBWQOwX0zlOI+MeW30R0e
qt6lldK0X9j2//bY/vPSn25oYY1FZ5BKclpoQWxCw4yTtvkq8/bPiwhuIYN2F8c+Q9ifpmpCEvMX
QgC8U1AYC7bOKWoWu/limOKP8DnioYmiYCWircWAw+d3Q9S235TKEqd2KfLrPlmC88JedFz90djg
uFRokNqPE91bnNK0uU1gff/XHzl/g0cIKcFtF+zqpyepqUATM+OXmktwKizklfmlnJu7sPrynv45
BgEnDmgRw5POJRDr05ObAyd1/RFie+V5+g23cThfdfigboYRD5WXyj4uM4wYHplDV2YqSFHPR1aF
oZsEcoIN7xgdQGyNvPB+GiZ9V+XbkHkDFOVBtXVET6QkYXGtzoYn0JPl4ERVl+FOqFyM1pKfxaGi
21oI48d1UP7ZHooea8iMSdRY+6P2rPGakMpxhywacpzAnupj74zW3sluiqUio1f1M1PXmSCHI8cR
Ycz1F0/kzxWD5YijI0cXUEh/zA+LkYMh0g8pF+ZLUvOXgbl2069yOf9cLph5MU363x6LkmV+Gugi
jmuY6jrNrobgPZnfR04wLuEi9fzV5OBfL8Tzpo6A32J9hjcEQ9MG8zzkJJOc+/lN4pAt35b5i+CJ
v920y1v1f1f5tPpxkhvctuWsMkj80B3e0WyT5G//vur9bVXgXrEoEHksGPD+54bo+TJLGicvr5i5
O6x2kcZyRZL6ry+CjuCxjBM9zJvw6YO0dadcvLs59mbvZ+Ok2CrD4//vEp8+RKOj6k1XfofdV2cb
a5PS4eHfL/Hnli5sxFJyTVwSBNhk/3mrek7QC1p/cbWOj5jr6stcdvaQZa+jF27+/VJ/ecEckpoZ
uLfAQdqfYaC2GsLFxEB+qny9X7PJ3Dkh5C1ksp3Aev7F1f7yDjjk8jChyM7AV/rpuzG9agkdazVw
XHH0T/MiOK4OUTn//psu+8s/91d+kQ3u5rIqk4b06SrLUObIN0l6tSCShdaPsPw9Dz8Eul66/ijt
Lx7W337Tf17t03CvSFGju0vPXDOrtcXT0Edtnf73H49DiHLgXF5u/vPTS6dmI0wY+XRoS8zqB5Mw
BIMuiRV+cef+9ja4zN3yJgBV/eMbHazOYQ9JjBPxf/vawkVOa8rCUTunXyVL/GXNYZArZBzW4gX8
g/Q2iJF9hFlsCBn+Tg3T77Gw4X8EKvviN/31+TDceRnxZcD8c3RZycIKDW+Bq2tMuB7CGH3niyXh
L7ftkqSNzEXEL6Ein55O56ixxstonUbrV6vumJCNVJVsquyr5e2vF2JtYNfh/MUW9M+Fwc0mdvMp
s05lWsaXjF+yRxgMdDEifzVN/Jc16HKqIByZIDYBIuGfl3LaUQpdcKmLp8DvL/2i59p6SbS9TY0v
yvy/XYuxPjjSlkce5+etwW8n2xkUtjqDkViJxbgxqB9Uukn0/zB3pstxY0favhWH/4ODfZmYccTU
wg2USFG7/lRQEhtrYd+v/ntOUWpXgXDB7HLER4490W1RSORBnjx5Mt98865q5vipJgyCFgdBRUQz
7nM25s1Gp5+iCZRrqyxvoyC99iJ9fdwDTX0ny+Hhwqty2I0Wj1aHwmssU4EjKi/vIgv6LxL/9Xqg
f/QiAqI0M+NtYjOhDpx5NM4z4Wksz4cOyLQ2tXHdNoMHoMmsbrowCS9Scbk9rtqcqJGt91Hrx2Rj
QIDQ5OFuCqm+pWqtrTfhVprJN8yJEn++d4Um2a4Agyz1a3uQKIHVS7mw77uie7mDsC1APCqHBXRi
YwbmbW3SrdDUkWuWBRAE7WPb6R9etmiOrOFOabuAqcOAUWl0oNde0TiSF2euR/oOeDI0Ou0i8z/9
BSmMzyEJZDGnw3YO14tGSd3ellLqtuYq1PI3DngzRY4vjksZ2za6aDvWNfzCLt10KIX0fJop3aZi
nOnPfvtW3twnHei06PtxMeOPL8TAmYi/pmzC8o3sLEsLhyYQtXY3CYDjUqUR46FMZ87uKV1oYIfK
BZAoSyb+fM/CWqPTY9qCa1czYsATWeFw5/apxZikc+shmCGnUcS+349MhFLwTpukxGAl08bsRl1M
jTprstoFtjv8yKPUvt6AqjkvCtU6t3w9voHEwQpppEm5HpHuIevZ2BTpl16bBsVVVaZ4R11v1POX
r7ZNWKZytnDPHJ9ggvOlaM2hcjVo95fMRwoEFvWtpDQz1jN2vmIFHK6v/H/IPbk+Ha44fbx2k5hK
5ZI9fEcC/10BquTlurDNuAdA5WDg4A9FMFBRD+WtXrlbmZ69EvRXS7GKBueZW9OEKroscl9Emhxc
Y5L4zi6lDAKsxi0b0Cvxfah+Oa7IpAANJhT2mfDsoy1gbb22wNPSv+h/lIabiC664wIm9hj3JBH3
4zCgpBgJgC20gNkhb9yBywgtqJuMe0aqrWowiDNOdk7UyJdbUWybjcV27ut4UXg3DNNcDps//oI+
EHuRiZHZ1mN+ksDp+rhUktoN5PCxqiXSGJlV+hee09czkzuFEY12si5mYXHJJBFljNmKqCHkpkZn
AlQozbopvdvEK88HK/tcNOHn41pNmYGCCJFoguBpfHjYmQKUQ1Wws/CznDw4wfXx54tj4ZkqUO3i
Zhm45TgjK6j9VJLgXWtcw87v+ha+9VL1QGvJfzB190PaRz+IPD5ovTxzvE8tIeEl2Gi8L+NGxDVu
z/mmzNKxvJz2XLm86aoPHmC/Kv8UO+r6uH4TcgyOKrjAcGwEmSOX4w9ktsyItjQvfrT8dgXT5dpv
vuv5zHeakiOcjsz8BNJ08ijoy9QstaIwb12aw+s+O1e9934nLYClz/jQZ6lPnOjOvf2WNPpiMaVI
OF4bGu1Cg/6JLmAqo/RI5WYZ1lTls1ynLaC4oQr8TUnnWGzEZxmZiwGZkRgQY5JfG99B9DQtKwDk
netBnXFllE140ScJfLpeT4uDjPwqMNUHkhvKjD+cWmDohwg+xEXuWc0hytI2IF/SuLZnUstrF8Nw
38B+Dwj85Y4RxkP8CLUF4qmxjhrT1GhasaECCUDhmE32xcxpRh+SGS8ysbW5/zq7aykM5OOt3YVb
Uw8F6Bk/oy8qrwW/rKYvLUQKc2Hsl8Yhwi6ABPhwoxXMCWWiidnAVwfLepqD9tq0N0YxN/Zwwscf
yBn5+FjfAt0zg8btzVC+8+ywc2mpLB4bpa/nplhNrhxpHtiH8PRM1TnUiRaqLFAo/bob3/s8GMNn
BtPN3Oon1dkTMfZPKcwP9Fc0ru8D/7W30VoLiM1gBvhx3EHNCRrF7UEbDMomS3sXpBM8A1cezNOB
NOM0pjYP9LG/F2ycFNOjJAwtpe1cgJe3MZ3rH0EJd2/p8/Z/SFHy0kFcO5ujlgYnIUyr8MYffp94
W+mpkSatC4YL1kuGZHVbWjWPL9y0Tr+FQKx+KKSIAbm2ete4baZsr/JNXa+AKiZgUFrYJSCGOH+5
PJhJmKHu6OzIccQX6VaOq+S60DFAtrpsVBqDjA9S9Re8Atd56heMcVKYw3GoVtuaoHqHrEUt3YBg
qOzPffzhjHmLHTL248T7RH22yRilcd04wYtnzhC3bpyaATD/ePvFVxjZADtIfwV/x/fWc5L74ws4
ZekWKQpVJltGZC4+6N6RbzueB7CKg0sN5bdMKv/edM3bou7Xx8VM2QU3R4NrPRb/bKyiYxXkQ3QO
in4YFmZSrp3sU7iFiMWaCWGmzkLodwVvnMzY2vFkdaPRQs6hnE0VgKZm1FYCMJ7C5MrK8ow6CsVV
oNSAYD0zfGnaQuwwKPGYGSUYgJ+dhgWDGlItJWxrAZMzZCvnGNEGc26U95SZkBOBLY1KBNeEkTFC
sqaEKY0Orsb1gzb7led/yoPtgs42OuS/v/jDmQz+RSXSJAxcHHn1wqSRUVx6Xd8zloNcXOCnyJWk
5205cxWfMBGiF/YXhLQ4DllY6p4lEuAkXE5DTMTqr43Mi0BOeBdN30LCFESfX66WSg5DEO9zwR4T
Tmd+Gpp+39fuYMbVqgAwftED/jsnOZ5dbfw2uDsub2KbCfY/Aj6KH1QNR99MGqABzgaYzPJm+83x
7GtOf1jwpBn3O5XOQA75E0aTipLeyP/ajQ7OtaRFrtg6/dIphluIva9jbfMHFPIXZG7vabk1V0rb
ryx9+DZst7d5WykLWWkvjms8EQ4cvMmoCGNWlcRtjNAj1tsPMARegyubSXxObAREOFz0BUPks5He
Qyv7zP2qGzdqlUu7Lqtl6nv3oTK8CYBsLhS9f39cpwnngkcRcC4mfBNuq4cmKrg2aHLXufdt3QzM
f6v750kDvPdWAkKsmx+Oi5vaEfviRtcXva8o0W6Nmt5Pyv2Dd66pX9P4ttStObMRZjE6eQ4UG5ln
0oeOxgjh1nX0aPgW0oS2oJ0zvahr0wTAmsZXWWNCe1HAyg29ZPTQaJvy03FtpxaXC4woPRFCwsx6
uLjZwLwPT5huAPNKXlvpgnaRN5lfvQtT7aO/gckP7O9xmc/G3+Gy+Yzc3fgPw6jMkXtTakNSsR7y
LZYZL5if9CGL6+uq2bxTnfpdUwBohzRp4RWmqybKh03VXh5/g6lvvP8CYlX2vB5ddKD/E67CKkxC
TQRg1Pw29MY6t7YzH3nKBTEEC0QBs/D4h9E31qHsBALNEWxIm894ve9lBP9SQyvbcY0UEUjuGxOB
GHdRxsXLJPuep9atotT9xgdTWKy8+/YN3bjBo/kTwKV8p9xL39obRoleSTflpUWT7HfpfEb82I7E
oIL9mcojPf0s9WM9Uxk4e6Hdmtfc/C/yNyCwV8Yb501+E9xFt+2leAFzfVzyLrY4VNw26IBlmpzJ
8YzrOfyWpdNU8UZnmmGzoodxwUyalbGAjW1Vr+HPW3prb50vw5W0tFfNsl4N6/JOXdnn4YIO38Vm
bS//wvsINBYoOrAkz2iba0Ud8nLD+xTnMNev+iWcCIty6a/SZbeAMG29XcJktvjxI1705/2K5oFF
sYTV+VxbZKu5t3m21SDA5f6uM4mLsvjzELDq+jQdiI/c5It/F37NfvJ/t85H/Ytir4zH46qPTRBZ
KjELlvA0smK0rZlUW3iwFsZu/kc9LMCbNnCiFgvtY2ovhjlO5GeHLtJA3opMvUL8h8zD776hsXM7
lJCJF1+Um/6N+lHaLob7EFaYBb0+j+EjcMLj+u1I5PdNTYikNgCQmYZ5McbwUGSCLxvCFmbpLKWX
eVUFi+a9/pVkRV0va3UxvKk/q/czMseHBDIpllGUI5VGsD5OjaiDNtQbbsJubpMoXoCqGCh1x6uM
Lo3Pbbk05yjUpzzWzlsxBRgMxBh0k9KuWG8ajluJzvCk/RT17wu6iY6rNSlEhLgq47eZODxaSSco
IdDZkoqJcqpaGt0C0oNdzgQOU14emNWfQkbBkC9tbJt2A+HlYaQcSmYHwaakfAnoTjqujvBu+4Yh
DrR9SeqhYQRmm/mRypppJEaS4HZ2YuzkejGXmcnJELRDoX4oIFe6ujJqLgRWDo1meWPBX0Mn5/fj
aoyduFDDJjLnGmcxG3A8/sjh/lRA6oYanSS5+abv16GVVJc6ZHKfhh7+yTSlu8mPVX3GHuYki0+5
dyAzsVFupJayCNP1govY74N30P9JH60s215ucwg3Ojh6l10XZDOfbiqctW0QCiIegMd7dHANoHoG
iAwat85/xDEd+Rxh0kOuf5SCH8dXd8oc9yWJb7ynI5M95cjRmtbd1jdOYS5DIPp6Q3cMDATHJY0d
8e47cqUT8zDEEOyRpMgOHZq5yt6t+rsATt7UbugGbAGMK6u2sJcAwXLt5cka/rooz8gqGYdnBc2+
VqUc6nu3tO3wUgdw8dZMonQmzpiyE4d8ENBWk0N/nL1LLc1zNk6IZhHEWr1nwRhgdz/8fDiXDHnt
Vf52IcUwoB1f0Knt59gMrTV1mgsoxB9+ugDOiJLGyM6ly35VR9G6cJL3pJT+OC5mUjtSXQBQ4arH
bx2Kab12W2bGtndh1juHTu9jS/Mq09ijH7Yv3w4Mv1UohV4cFzphlgxzk0HvaoT/NA+MhIZwAXY+
+S/HgyMj3LbrpteTpSUP3yHlmamxTSzkvjBr5PczlXRbWjPJwuzT/CIoKhmCzsEn92YXMy5lUhTZ
ScE5BIR07DK3uUJjDUwkLoWvm64eYDcwLiXPnFm+STF8LqIBPAg18MPli+TQhz+5atwuCVd1rr2P
mvJCbtuZhZv8ShCWKhZJSgec/aGYlIET2mZXSSBDeV7HfXrZFFHxJvWU4LKQfePquFVMmKLFyfmn
PKH2nrPK+qEI1Y3aulncrmP+gVZ7SDvL4YOV5zdMJLkuVfnny2XiPmB2BARHI8PI/D29hHs9Ujo3
kTujgmu16r/qvlxeB2FI/jKAMOJSGxw4ogpnborw1GcU/QsAMZlbTDfPob5DVylwYaiyaxH1xBBr
VDdt/3hcP/GNRlGCwAoBX2U+KTwDo3ikiZqqoT+xdZkub6w2rPEKJnFlxkU+i1Lx/vC0E4UT9RMy
jk3F0AJb9i3EWNmgrNss+N52zVemDkIyKN/4vXkpG/mXTrOvu6JeDkZ4pfvRTOg1ZT4qdx+Sz1Q+
uJQeLqfGPo8M029dGerCRZ1kw1KJDOWbExn0ZPvwmYfA+c1FUZV/wYiA6YjMqUmWdhwvQ9Br+pvc
RnIHZ1sfc8GXbBVm441RM2WguVGq3qevXL48/nEnzlzuBEApUZiJMGONYUekUrEtWteIpCtft+48
w3tHA6kgXafhw5A/MiHra9nSBXpc8EQAA8KDCxDpOHzr+B4EA0IDKQB+LqT/BwaI9jZVmZ4Obw6k
nyvHmCsqTO0UjQqawvpSABq78Lqj77BgDKwracP5YKIcIxbeNfVcNXBqQSlxcxqS9gNYJExszwOV
Hr3KTokZm77q9p6/zqvuLpH7W9NJP8P8fu3UjF6w8/LL8fWc2qXkwpmnSjuVaNw6lDuUeVUGtAW7
DmxySgNnX9TPfLIpZ74vQrzCnmpOntLAxJgOV4ZKlq5NGHslwPLKwtfvjisz9bFo0HHIQBEw2bIw
nj1JEdxUil50uUuYuLCNu9wGQNjPAMCm1NkXMvpSwGw7WMkR0oXf+u4ybptVav1kdPXLQ3UgD9Tp
ZO7fCiDOQ2W0ypbjttowdsl27HMDBufzdNja98m2M9+lPhzhVRb3l8dXcMocxLAi6iOASTHFQ6Fb
kfSn7lW4zCzzAeU3sxvYmLL0fRFiffc+UixLEZjluHQVs3fuu22dX8HeJp1D+Vt/SuCKX3W9vFmm
dWUtrdokZ9Uo3w0rtr6L6RjfvagqIAXYZmu5TmGc0Jz6Uu6y7IEBJ85NWXTwEPVevII/rbrIvKy9
U+oKKrguXVfQOZyHhhncSpXiuREkeLTW9+kikgDWJ2YD4zk84YtODiPGkOklRI4wWyRlMkBHDQ2F
yQiX+zLFwpZWpEYPneUUcPUM9ubKrOTtR27f8o0ptfTXa5C3BYVcXTg12Pnc2nifVCOKGJWhFz+4
PitvhxjO57bfRsssgk8ICqxhXcgJWBBls1kFWqnMFL8mdseu2UukyCiSaqOt3qhb8pZbK3e3vkkP
NaSuegPv08OLLehAymi3521exunGKVxV8b70/nCleNrc/XnChGiFJN+okmNmrtZIE8C0ZWvHQekG
YXsdt5DnNW1z3mjSbddl3yu4PSCnpMk/UJT1ce0mNv+B5JF2g08HgV2qhUtPIzwMl6FyqxbSUpHP
j8uZ/Fbg1yiYi5LBeETdkDElRZPkwrXLaJ362ltAyrdqaX88LmYKU2bTvUL/Bd1FTHgb6WMzM4Rx
O+x3w1sxGnzLPV1eaN/ih3gLLSnDoVbHBYrnjYLCA3lC773Nz4YYNiqkuW6vk7PXCv9LKhUzMqbX
7p86jRxMalC67vOydO2sWLXSp6LJVnn49bgic0JGR40vDYHWVgOG4CmUWCFWtlxmRsBNpsnF3Ak6
uWrQcnJGU0J61hCfWRlpKs8s3Tx2tot0a7yF62DmZjctQxydXI9FUvvwy8RhJ9GhopVuM2wviV6v
q3IOKTYRu9niskEpVdfYtaMbAX2ubVtAxO4GTfMtDmFhSYxPaaSvhq1yZYj20+PfaEqlfXmjG5bl
Q0AiwZqJK3rXCdZ058NxAVNGIErgwExJIJq73bVnzcyRS2LIijOII60FXdPLyOiIuuemb06uG9NX
gS5w8X5WY4kHOFpqKc9dX/nU+MxCUBmvpFzn/GMQGzOLNi2MpkKRFwXjPtqhqQcplFF7jGlJvPOG
+RX9xmNmXLmuzU+Kna/+wgpSOfotbbRX4xoqj20kgqnMX9vZfVCpF7nzF/YqfdRiijopTy5qh6at
xr8jNktjTi94tIKWn6SdSQlOHQ0kIDlYAQvItHscSkk6bYgYOZG7ugSYOfEV+yZRAUeEQ80Eu2go
9Bm15gSKL7lnfWqj0+oTW4WrkOjPlWylaFdKlp2nztzA1Ck7B+NMpyPdKxj7aAELv960zWbgK8nK
m9SnTZypdmW6eX/cGJQpOYJUwXG4y6t4ukONqsbabsymLNy4r8rHQRo25xD8U2NgfE60gL8QSlRG
UdxUEJ2sCY4dCFmJZQZvs11kZEaZpJY3F2rH8BOn9/Lvx19v6u0ADpAUFZ2rz6AgRsb9CSbe0q3i
chnRHptAwxDPrfXU/gPuTP2SHCUYs1HYv/ETPzQSvXSZDbCOMyZUMCJgW11tvLdq/cfLNcJxUTGl
qZSOkJGsxCxjS8kYN8DY5Y5mlkj1FqaVlTcagw9nBj0LGxmf/FSNiDFAJ7HfRzEbwwH6TZDRBAXI
Y7Mesthy40SpHo9rJN54LIULEwl5OgzohRtpBG9W5iR8JvKTt2HwddN/k5i+0YBG7TkAIunDaeJE
oLq3BU2/ySI6IkHPMFnvIk0l7zrUFabaKDDKDQ7ZgtaRwm+NIs3Cu6d2/z81fQYEoGXaSmrmW7mV
6ge3XD/qRWkrcOxBGbsM/I2+PK7qhDxy9eReRLFfFCRGquaNDydjR38VrKrWharmi9AGVvzzuJiJ
TUb1XgfZSEFAI/4didmm28aWECOY4zznvuUKD037cSHPbZGWT24PHAUGVjJOTWreLrVVqkwqVOAG
PTfgnn6xBFFesxRhh4QI4g32DEPWk5gX6FWX++RV2KqruKqvjovY1eoObR0QPC061J9UugnGtTy9
bZpa31Zo8cV4r143N8Hl9rK+8M+bS+st2NDqmkEv586Fc9G9Jb/8Jv3czZxAzz8WbwCJvKjWk6Kw
RzbRVR7jFZis57YFbF8hYzEWTsHMUkbWHNd14oMRYcGJqBGeknYcHXWD3zcWc5QUjrp6RTJ4YZmf
j0uYUmVfwsju4BevGKWGSTRxeu6rwTKNv3XRp78gRBFwGVq6KDiMhEia1RXMylPcjvkUQ6dAYS2/
jcJhdVyMWPaxYZgQMQGQAoOPqEPjGzalUlgbW3Vt/QtjEJZaGEGk9oUJEC+3coqEAtvKHsLeR4LC
DMYh2stUNwoZeOkTEazkTp9JW0xqsydkFMUDi8sdn/44bg3Vj8oJ3gDHf6MoMZy/w/r4wk2aGRZN
+guiBapphwvXQQ1X+pSZyfYYD4ZW/WyNOVTN8+NdN4GaCGAn5QJCqkMR0FOHUWBEmitTzB1q6dzK
3nvKvV5oUGYFM/pMLZ1DTVx8Gi4O1sjecl1rgzLBQ6gDjImJdRH0XxJYh3t7ridjauUAyRL42lge
wxMP1epMqDkjCbXMvL1IhuytXfkzO3RSmT0RIzvwt9s80QqsOo+uAi+8CEDaaetUjS+PG8HEF7JE
hoz/4kn4UoeqGIk62HmIU4sL4yZhatyC1N669s11HdhfcMQfj8ubWDqOUy7GXBuArI2bsIlP+lim
FdyN6uEHoKvLbTfcHxcx4dws2QbfBM5F0DiO7Lq3sr6HgVN1DchdNsl3Ug0LSfp0XMikHnST04kL
9o5s0uG6tXIi+b2MsUGUtAibn8Yct+Lkh6FfDuSlwEaPc1VSCjlr3aHFtmf4u2z2H9KsvGAYysc6
Sq+Ag345rpAI3kZuFB+tCIOGitC2RsFdEQlD75GnMtrW0/qLMgB68dOOv0Lgt6xAmoiRTcdlThj5
vswx5i4zdeiQq1p1gUovzJCFhFEXQONKgfP0uKip7wX2gpCOIEh0Ux1+L2frZRlpRg7vTZxealvN
u4wsLV4dlzJlevtSRqbHWE2JSU4cEUZ/xzyxJXz9LN2cV51atn0p4i32wq0k2soOtMWqW+l1wCRq
3YfkW7tzhgD4sWHMVICmV04gjrinierzoTSlTjaQv6JTrftvq6Jm9Lz94fiyTdm6QkHul4hxNq7s
tSjetIbiGmDW71TmYK5g9TUYmR2FF1smUF3lktG//KS1FOCeIosB8mLsifJMbpWEe7mbcBpVTr20
4AEMq5oRYXPx8YRZUMKlmkTPPgCnMVwlHZQo9D1Zc23LWhvNp1TN1nowk5GZ+E4U0BjvrlLfhNtq
ZOGbjBisSCvdNevGWKgBPQ1F+nD8Q4kjdOQkDmSM7JuhlpWqxYrOZba68qOPZnTH3AhRT3IYzNK2
Mz5pWiUOdFqKRP/e6HDiZmQ2sRpqLjPojRtYNFomBTfGxXGldjwGY60A4FJi4RtRGRiJyTfMhd2o
kuluvn0K7pM7/VP7pr+LbqIP8X32trvwzlfGS2u3MB1gemAJBPcU9BeHmyozmOu+USuA7ab+R2ky
996zTEg8jFm2wGd7C0ngtsmOYeSCk+5QUtNLgz2Qab+G+1CCF773llFnnCdby1rVTKjJotSfcevP
Phvnh7irMZJHgz9yB2LZ80+BZrdhE1jbm1jJl375vk/mgJ3PNhTxAxE/2RXRG02C6lCpPErShnBy
e2P177vSNbOvSfdSUBY9sNxnZXDogrltTDcFjceQRuTArtshgWZ0U95XcnfO/D7GpmphunqpDQKU
FrdK6A4AZiH3UCOrjhuz8OrkRsQTEZhm2mOXiWd+FSMBN4V2FWn3TaReh+F1WASXlpaua43B8C2j
YhhFwGTi4y/0fIXJfwo0Gug32uvGR3Oh53GkRH1ywxYcLpze0JhR2FgXaZNKM474WeQBXQXt06Yl
+Cv4z2gvSBkk/lLlI8oeLrwOVh6G/Sp2sOpMiSHT/qIJGb9avZgyYyeWzaejJ0Xckb80hzCkvqRj
paWxqIqvsRnAvEwh0JlrBttl+w4czEjUyG1KmzBuIz9GQ68qb/w8Ty+Yqlt9DHu9u3GcsL0LHJgK
zKhWzq3Of0/QZF1ntem/JaBRVoYZGZep1fUfnLhj7KbJrOjISf/ICr5+zeyZu5hZrN9EW9a1bRSM
BDJDU74qMzOtzyO7+Gl5tvRebdP0e1Zuy1vG+HzcagUTPBh9sfZ9+6piwOXViw1IgQWJyyX7k9yW
OEr2nUAHr1bfd8lNsYVsKfDXgtK+tLZPzvu/fnT/7T2md0+rWP7jf/j3HymE+IHnV6N//cfbhyZI
/kj/R/ylP3/p8K/84+IxffuwfSzHv3Twd3jwL8Grh+rh4F+YaBhU/bv6sejvH8s6ro7/6dMrooF4
0B1EVtWH9Nkj/q1f2unxLx/0t8fdezHM+PF///7wcxskq6CsiuBH9fdff3T183//DumggYv8r2fP
2ulz7BnxA2rXP3m44pxRVYIuUdyr4zTxfv/vsnNGbxackCrXYETsreC/UvzZe0wszvHfOfbOT0si
9BbZ21P11owzAAnwhYpDZk9vxzyTAcoRmcCpJn6eBL0i7UG8iu7Lk766bp2BjadGzom0+8E57y0C
rUtn2ARM1DSv7n5emwkIKlnO0tMWQTkjogELBiJhYhFs4wyaN5oUd2ACfuFp0V+RJTA6TTT/nrYI
2hmlUPLvYAx2P+z2fUtQtDMWgNMUkOyrtAQCLAHcPWkRVO1M0HgJtsbJRZDtM0FmrYp+sVe5CKLP
8FSPqOpnIEr5yjJ9z+JnZAmycsYlV5XJyL82byDuCydvBOWMqw3EeJB8735G56GqnvH1CSh/bblX
5Acg8xNpgZO2gMYWIMtAIf2Xx8fbjfwAvD6wgCivzg1C8HlyGKQ6Z1zSFIz7lwsYGb8qn5GCoQgh
WOZZ6Nf09eFPYk+eav8aGtIiIHpJD7+8bJ1BRkShl+vNK9NczGk50e5FpMPpBg3qr3iPa+yB3Ruc
f5yAgv/4dbp+RgydGg5qwrVTfIcq9UB72z6j6g9Y6OlAIE/82kxAY1YGjvo01ycCPap9KvyCu5+R
6+P0x/whsxGjlV7ZDhBtFTvo+GkrwCXQARGmUi3c/YzOPsU6A9vI6ae+OudP+CfQnSepT/hH+Ygc
qij8iZ+x+toZ7AoCw/4UI7++I4A24Cfv/JRf+TM78YJEgOacsZkAy5Jnevo5cAXMqzoj6yPoo16d
+ppsCWLQk2yA4w8Xz2QFkpZT6suEf2IoAo7i1TkBbPc/cQzKoGIpST/5erQ8OAaVM4vEgwra7NWp
/+QDTzYA6wwmHAEO/HXQj08B84ydQS3JeXI3ryoC3J0Cp7pBogDCILiNSddPbQGVKIGMCOfgK00K
gQ0RaKfT/IBKPgTOHsGCvfsZbwTnTBe3gN0wHiS9JjMQ9ZYT1VfNM0A8bITf0fDoKJT58x2Htaj+
vTL1AdScGgjr2lNWGOTA0w7Ar+67QZYHbBSQRDE/9nWpLxqrno6mE2IA6wxGTHz8v/AAikqcCGaJ
+R+vTX3K4KIl5rS9Pzb212fj5OS5oJ6mpUyej8oRc2km3bz4yOB+YJX5/xXs/0jrpBIFOS9Ik/2C
l/5vurfRA/5Z7dLMM0H2QCZnWneZbDcTAigdvzb7JjY/ueCB9oR3YqzML+82CnEU+0xhdQRA4LWp
L6hrT7V7hSQ/rdYAtQ6dOrdbAQ+iieLJgbymI/0ptn3yQyf4deeMXjRA7CA/dj8jR6dgGAJgDb/N
75jn3z3c/o3F+rMeDv10/HNXLg8ey72a++wv/C4aP3/AXjUc53Dwe6J4/vTkfxbT/3FQS98Fb3t/
+DuY24n59dd/6fdc8oGs30r9/h8vg8fiofjh97s/6H+9pUAq/O/f/y/x62Dfqz3Z9j/f41nF/093
f+yx53UYPBx4S67sKvHLqQ++eEjK+vdjdrCDp6P25OfWD4n3E8TBwbOf0jn/kWd3wd+++ULISIAo
F54uIBj89HBZnsLvU598+RAko+/4BPM4+cGP3x8P7e4pa3T6cwMRIgvrO1zpJ5zC6Y9/thy7atfJ
z63Hy/EUW53+3PH7PqVnTn3utVjf0UZ8uu/+R57cHZrGU2Xl9CfHwaFLerqjnfrcm+AhZcj6obk9
1YBPffQ7Hus/HCzGL7jRqU9+7z88JIfL/Kt68R94cjJ2pL/ixf/Eo8fvvLtnnvxg2kzwzb89sThX
fqVxT33yh+D7Y3Xw3KcK2anP/RIkOx/3t4+9VxcHAp7ASKcK+FonI9fxC9Zx6oO/+Y/PvPOvovmp
j75Kksfib2/w/2kcPOwvyi9w0qkCFo9BON7pfwbFpz78Az6Vp++/NgHwr4raqQ9/y2t3wcPfLkfR
3p/p6lMF4FCe+apfr889+dSn/19UPgR/I+4dLQ8g9l0K/NTnL32Mhslmh078TyzD8cdPReV/5mKf
x+ojaO+/+gVuC+LBP+LHh+If/w8AAP//</cx:binary>
              </cx:geoCache>
            </cx:geography>
          </cx:layoutPr>
          <cx:valueColors>
            <cx:minColor>
              <a:srgbClr val="FF7E79"/>
            </cx:minColor>
            <cx:midColor>
              <a:srgbClr val="FFFD78"/>
            </cx:midColor>
            <cx:maxColor>
              <a:srgbClr val="62DD6B"/>
            </cx:maxColor>
          </cx:valueColors>
          <cx:valueColorPositions count="3"/>
        </cx:series>
      </cx:plotAreaRegion>
    </cx:plotArea>
    <cx:legend pos="r" align="min"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numDim type="colorVal">
        <cx:f>_xlchart.v5.8</cx:f>
      </cx:numDim>
    </cx:data>
  </cx:chartData>
  <cx:chart>
    <cx:title pos="t" align="ctr" overlay="0">
      <cx:tx>
        <cx:txData>
          <cx:v>GDP by region map</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GDP by region map</a:t>
          </a:r>
        </a:p>
      </cx:txPr>
    </cx:title>
    <cx:plotArea>
      <cx:plotAreaRegion>
        <cx:series layoutId="regionMap" uniqueId="{5C574480-0215-6340-AAB6-8746ECD436D9}">
          <cx:tx>
            <cx:txData>
              <cx:f/>
              <cx:v>$ (Millions)</cx:v>
            </cx:txData>
          </cx:tx>
          <cx:dataPt idx="5">
            <cx:spPr>
              <a:ln w="6350" cap="rnd" cmpd="sng">
                <a:noFill/>
                <a:round/>
              </a:ln>
            </cx:spPr>
          </cx:dataPt>
          <cx:dataId val="0"/>
          <cx:layoutPr>
            <cx:geography cultureLanguage="en-GB" cultureRegion="NL" attribution="Powered by Bing">
              <cx:geoCache provider="{E9337A44-BEBE-4D9F-B70C-5C5E7DAFC167}">
                <cx:binary>1Hzbctw4su2vOPy8qQZAgAAmpifikKy7JMuyfNMLQ5ZlEgTBG0iC5NefLN3aqnbP7NbWPnGkBzuq
SIAJLGZi5Uqg/nk9/uO6uLlq34ymKO0/rsff32ZdV//jt9/sdXZjruyRUddtZasf3dF1ZX6rfvxQ
1ze/fW+vnCrT3wjC9Lfr7Krtbsa3//on9JbeVMfV9VWnqvJ9f9NO5ze2Lzr7b6798tKb66ovu33z
FHr6/W2UqfLq7ZubslPddDHVN7+/fXLH2ze/Hfbzp2e+KcCsrv8Obf3giDHpcyypvPt7+6aoyvT+
Mkb+EWe+T6X/8MzTKwPt/qMZt0Zcff/e3lj75v7/x2ZPLH78VtkquhtsVO1ti05vB/Pb08n81z8P
voDhHXzz03wfzsV/ugSmGlXGynatuu7w728v1Leb7mHsd/P95Ja/O9/4iArJCNlP6E8TLcQRpTQI
KLr/O5jvWzP+680vpv2pNb+e9qetn7R4HOErwuQ9eFx2pV4QFXYUBIJJ6gdPUJHBEaI+phTwuv2D
y3eed+cF94Y8G5fD9gfIPI7zFWFzCtiM6iBCPRnX3/UYfkQCjjD32R0G/AlEGAVHOJDC55I9Befe
kjfrXj0boF/18WQwv7/96Za3fxGs/78MbKur0vYPM/YCgU0cwEIe+r5zldvHPRuHp60PELgfySty
kq0qVPkwP//zuaf+XfgSmD+GqZ/WFkzARSSTgQgOVpVbO54NytPWB6DcD/EVgbK+UftJy9VVmb4g
NvxIimC/qN/+gxD4xRNs+FHAKGUciTvsHh595zY/G/VsoH7ZyQFeP9/zquLYh+yqHF+SC/Ajxgkh
fnC/3singGFyRCTDQAsOnOnOkGeDdND8AJ6HUb4if9qU5U375gRcqipekhBAtJMBFX6AyR1XxgcA
QcpCCMYUEpvbv6ce9dSsZ8P1F90cwPb0rlflV+ub8uoF1yjfPxIC8QDh+zh3QOMwrGEYcKUYLvzM
sW/teDZMT1sfoHM/xFfkU6seFqeXjHYEYCGBzwCbXzoTEkdcEk5ogH7lTPf2vLnM9oY9G6W/6OYA
rqd3vSpnijIIgw2kRg/v9v+c9PnoCDHqC0qeKgkY8SPBBYcrDw97kGzubXg2TI+jeOzhAKHHG14V
OMfqqipfFBuKj4iQFPv0XlU7SI4IOQJ/EoiQg5z1wZTHCf5Z53sy2Xci458Etj918KTR728frr8q
gNZXoHm+4FqE5RFBwLoDfoALkkccdCDBCHCKJ4vQrQXPRuVuAI/NDzB5GN4rWofW/bebl+Tc6Ehy
nzCf/FqF3nNuHgBm8pAc7O14nNe/6yy3o3hsfYjK3RBfESiQI7xwKsRAN8AYE4bvFv8DzgbkANaZ
APniQOy5t+Rxav8uMIftD6B5HOgrAmd987IeI498BBkOAu3zgZj9LCtgdoQQFYKIw0i2t+PZwNyO
4rH1ASz3Q3xFoHztyxddWAiFOEYg7UT+r9n0vvojCKLyoJBwZ8jjxP5dfzlofoDLwyhfETDhjcpf
lJH58kgiLlDg37vLwcqPgyNfciZ8hG+RO/Cae3ueDdBh+wOEHof7iiBa9y/rOqCDokAADWC/dB2M
jzj2b4W5A2q2t+PZwNyO4rH1ASz3Q3xFoCx78Jv/TJX/F+vlX1T50go6PsJYEC7uX4wDBV3sSYrP
QKO4lwMPKOKDQW8+TmnfPkL9d0PsX3Rz8MY8vetVJVlAqsrvoBA8eNcLKBQQUxmCykZwX5Y6oI9Y
HGHYe4KkDxL7HR53SsWDKc8G608dHMD0cP1VAXQBjg2L4sNUvQA+kAZLyilh9/gcron8yAcAJfje
w0Pv8Lm35NnwHLY/QOdxoK8o8P6fMutfMiHGIMv6kghxIO5h2A0BG1IYAPcUk1sDno3I09YHeNyP
7RWhserVnFUvuLsBKugCE9iHcr8PSB64CmxCAc2VQDp2kAnfW/JsYA7bH0DzONBXBM4Hdb2vFjy8
vi8Qx9BRQBgJMCwlv8qFEaitkiMCUsbDQ+/XmTtLng3O/Uge2x+A8zjQVwTOdr/74UULTMDroRaL
xMMWusNyOoNqLXA3QPABu5+pwL09j1P8d2nbYfsDiB6H+4ogui2DvSxTgyqgT1mAmPh1vQKKs9RH
fhCwO4594EePFj0bpj/3cADU4w2virJdZjf5y24nIvIIw2ZIUJDuC7YAxc+6H4GqIGzm5owfYPRg
yrMh+lMHBwg9XH9VAN36/4tugySwOSWA7Vw+/7WMIY/oHhwWHPC3e0ueDc9h+wN0Hgf6igLdPkt7
4X3e+AgWokDgv9jbRUCfBTEBChq/3Iz3YNCzQfpTBwcoPVz/f+tDf60GPZ4cia+6q8XtkZOfDlD8
+6sPJy8Omt4n+r9kfXeL++Y7HEvx/f0+oMejLPtOnkgET45l/NTi5sp2v7+VECUxApglY2x/qALk
dnezv8LhnAUinAvgGw/lkbJqu+z2KAyF9Y/z/e4xkCwCYCq26veXCGRdfF8EExJhP4AA+3jG56wq
prQqH+fi/vObsjdnlSo7C9YIyBbqu/v2por9gylshgLFiiBJGIMkr76+OgfFG27H/5XPDfMQPHA9
6FEX26rm7VSFqCyqfFeVbSCG0GVtyzdkwKbfpEIPZJH6OLCnVjaN904FIhXvXZNLb8GkbstVqoti
AwpqsBoCJIqrQWExblziWMkXQ1U19KzyCpTYqB37ERVRX6BUXPhz5rx344CLcUdaKouLNMNJ7ofc
G6t+2flj490wIyy5MF3n1xeay26kYSu1zmIzce2vjC394XJSTPRlVHHHi1OmU+upsE5MP4d5LnkR
SjpjeulPbY8i2bhmWAqPpNNXLWiWr0irabZAM3jne9o67jYU62L6jnQrxjzCSoxilVVITeuCZlJ9
VlQ1gRdagxrshfUkibdrSG6mb7lESXChO5VzFg6Y5WVYTqqlZTh7zsNxysfZpFFjMMtCyqqJpmEw
tgE6wZ0tq0jZLNcxp1Obb6eAVTpdjsVs6/NybPyeRx5VcjjHqPbaxegoESiqNXfzDqdw+woxNJdp
WJB0FiicMCr4unC08ETYdLkuV4xVHTpFQzvKqHCK4y6k81yoZe3PKb+AHCftQlY2aX2WV3OLFtil
oplCz862PVFZm6bR6LTxdpPmFX7v8nmuTi1VU0kiJvtuWARBMriwyv2kihAMJ0qDRGSxaF2x0eVU
hChlvQ0zFgwnUzclXRzIDCajN2N7MvWshbluU16csTwxEZbWLtVUT8dqxHQBzuT7W9cmjESiDqha
jD5v8pUr2iwsPV2ve5YLHHZ4Jl2sk0xejnktzosBje+TKeELSBXEpxQVOVnbtB5RqNAor7PO2OA0
7xJhzoOgLMt1k/RNsR9HWtBT1ApkRIiqLi1U6BKqyWru4VEf3GCnceW6gk4blKsh200NksnCYb9v
L/lAXXmcaaQ/40rnug7ZkLVD5ALU9cestojG1p8rdNJ4VuvN7E9Mfyro2B3buuMfkdKM7SSANn9B
GjfBddYYIlcTSlPCI9QE02xDpnnQfWtFV3pp6Cgds51NmpEvxtpyPUREqizbGJfA8CJwJETOONio
vnl9wnUaet0cgCGKpt3UR0Q1Bp0NZcqnLfaxMEWU0Dagq4qVo17DeAe2Tmpdf7HUs8dl0JNlM5R0
0XtpI5KFzOuu/8ZZgdtFbQlqTqY5JWgZjErZVZVQ24R+7895pHnm8c1QiDZfJbP27WZm9ZBGVs10
XNHGK9XWaJfUMa6Ry3GIq1SryLMSubAeE9GHCWsAeFrmvouGYHY/Bma1OW56lF1PjPI6MkgitMqs
a4I4sCKvQ4e0KUMx6IJu69KYcql054YqJEGL6misKqt+GM/DeNNniPJVkjTGfSdyrvtodrNzi2TO
2K6CExHlx6AjYly3tRvaUDjw9a1fy4CcmA4lOBYVBKaQOeGSmA8zdSEfQCpYDQ6cLkpmi8j5LLTp
46JFzbzoE5zQKBmtqhc+8VsRj4S347WA450maibp5ni2SmXLoHRTElo9SBuZxGi5ll43NZHI7fA9
c7z7oDgEvaXkholvjk3EfeSOEB6OHKTe61nJsYhk53o7hHJyZP6R0aEsw8HyFkXTXCdZpBuBtxJc
IzjDAxvyKC+CpoqoD1l1KFJtlkYPyaKp+uSEE8s/VNavvmE89nk8B1kblcQ5teqZsunHVqpAHtdB
4woWTnQOuo2Wozd+bsvMG9KwbeC2nae08latniuxbbO+fJdROBl7NQknk9OsHhL3bk7TMrmgRYK8
MgymkrbLJCsLloSjF8zdScdVIhZVCstYmIKo1oSqNYSdkFkX1oSu0xCnQiWCPP2kUJZ68IazLlEn
Oe3y9HtfYtx9oWM/T1WMKO2HTapmlS/qqckaHGFknF4G4HztQnoGmXep5zdDrHjbltuideYyTVQ+
RQibLymhO68w06rIBhkWaVsubAn9nEpW8yjNUptFfp8M2zbNs2+scCQ0Y0XDwe/4FPWBbU7EPCKz
4LgfPrTNNIfgHVnU8pknoRZecNrOqo/HEvpMnUqWdYHKuOD8qq/Fh6pKkzBxNP0svboFRzb79kVW
ROlEbdh4VRV5beXmLbwm3G4zZzN8mWGv11vCDLGL1jV9/tGJoIwJBGS0xVh7Y+Sn/dye17hQdTT7
Qc939QgydRE2jM/5ms1UrIMm6NCGNfOUL7EL2maZS6NZiKY81yfS0BFD7GpJFc2Ipt4K3iUIYAPp
chp3ZBzG9/5QFt2CuWFcQ8DocKiJUtGUgQdHpSe6MOg7uYCI2OVR5k88ytvmtPV6FZJUEy80fB73
k/wj61IaKUmO67mmYziLqt+ypgrejajDp4Un8bYWIoW+bYUXM3LqU+3yKrI+mnUI62x+DWstXcJR
wQytA3jpQpQovkhzPa+CEchUW/fHSHiZXfYdD9ZVJ4sqaslAzaJCtI+yxvrnfgc28w6Cx6hMFQkB
kX7BZ++dNbPejLltItZWPby3TZIZ4UfTYIcTOM8LoTOshkLLXV72aMiiuihzEfcqYG6TJ7BwFaFP
kAkDXPdo0baM98dBq23SrqoiyHddmk4bTLpPTb4P8/HYFMSLEHKoCnXpe+mJ4q68LoJudiYCSS0N
J61o/X6eSzktKr9TacTyypgxRsag01R0/ntnfVwsZIXzFapTWZpQ5ZloL9SYz2Gd2x5eiLryy2ST
4Narg0jxipoPMC2InTDLREDDVHkiJ6Gcc5n1IRmBIl6BR/SLeiwcPzGlT4bQh3VPh0NvClg2RF65
PJxJib0lT2TQRU1Sym7LgRvtuRVyJizLOct3A+xRei/z1rtIIDZLHlnCenihumZil75LxKd5JO5q
8NRYgwXN5ELVE6Vj07TCXLrWEbPFZioiNjr1FdFK6VAzlCSfG4aDHqhj1a4hYHUsD7NSyGrXyzkJ
Iu23wxDBeQPfC8dJkU3GS/YZM2Qw+Ork2tM2gTUpRBZP5D045KjGuMs81tZhygFPEw5D0dDP/lgX
kZfzFBg01dGAKn5Mk87EfQkMfJkxq8p13rTeaqo8siQZK8VZBqpoExZq1CrUtejO2mIO0lCjJjkt
q5ocI1nPW8nppnA6eYeBpAwQzkt52c2NXbigugSvVScqQTdBhR0EQIHNjhGYiUVj5spudG1V8T4x
iT22edmISzcNY6QT5i/kRJsrlSpclKEhuc9CGmAqLhDF+bTyij5pIlO44bRFucYrRxLrbGhZ1o+b
nPb+R8XReGbS0n42STOcezRBMfX1HMos6VbVqMpVrVwTOSj/LqWTQKhyN5iPsq04hAXyUSeo/8zH
qfnYUVTELHMT7YAZWRqOuNd97GdQwzkJPN+paASKdIlmI6KkL9HpaIj6hltTwSrfpkbGpcTjZ9SI
/CzrbLHFqqrqcExQ9iWf5mHV5km2KibPa6MKOv/c1+hdost6UeDkSkCG1UY0SHQXz7rWKGxhv+Mu
aXyYZsuUvxOT1QumM3HiuJarmRTeR1e19LilwbRWY6vPYJITHIrcpAuI2eI9yodxl6bF+IE5Ot3o
miQmlorznc3GOUzbOj3Fjv+A7Rr1ygcKuaf0WavLIrT9mEynXV9n9MvkMpZ+MOWIRVxMtMo2PiyL
3a4vJ8pWrsq6aKj7acv61i69cfKyDbFJD+S8h9BVehVkYtTPk1iWrg52kCfMsTcJEed9d25SDzyi
CXJYBlKTsCLSJnPv/bagckFQnccJzUizpPXcNlFXNeB/VcnbjxVh+oRVddpGQAU/2abpgpDreTCR
x+diMYi8v/Z65OBbq5MlURnWYdHJIT+v9wlvZE3ytUqZ/F73zH1OKtuuiCEdi3yHpmkxUum6GHmC
nVnejDcK5ABIhXCRrPWYAj0YiyE7K83MruTYXgK6tonzsZzNQpg0Pa6EucqcZF8Hj/koBcqRwzI2
VMavd2Ne1llsWa1FmKSD2ExiKiPgFzqLZP3desNmtPoH63kCfWpguGGg2mCMGzEl70VZmC+OpeUJ
h3R3ETRFOoa0qtwug1WELL0mLSH4CQj1XudzHpaBcBuID/XXXBl83TAhb6aUARttM7JoyTTSOBXe
TCDGTpkftZaTTwnu5Liahnw4TmtFPidcZBdFQv1xw6t6WlA1tM1iCrwWmHZZOQcjse1nO2fDPoll
w7oWajhjUqE8ZJ6kTdhoNR4HI5tOijFINiUtjb/oei97L4tk3vG6vZxbiNW9z5I18Yo6cmZA2QKe
nH+xYx+E3bQnphB0i7jCkINt52Bov8CpVvGdGVkMG1UNWkeZVzVm5898pKuigR1366Hysvx49EcS
nCCV2+RGjAMT4GyEX6R5PpJdAaHI38JmzKlcdimkEEFUlZABxwWjFscMu2RKwz73TAs5EMzvntki
k19Qw9ECksksPfa4MzXwkHkYF610hTmb20TUu0H2+jzNPLTStLfVwiLej6EX9KhfBNx4wZJgMu6m
vqjXqR4MjHkgkBFnGdXv/KaaSB1CRhHguMBkMpHfFXPYtEMV0x7xBQ58sUlJ2ixlppn5UtJCeXE7
annqW2JJEzd1wbGATKpNQLUpsg/wwtWL2pgizDAZ8jRKyyILfdxOdQy0OeVfBB2K9Rh4l43jIFJ0
+fyhxvO3gPoMXnE8vpttn3/vIXmal74uu1OPN91WT7ZZm9QEQ6jzURWriTmQM/rmE0Q+Gxc15C+R
5yqxG0GcKI9V4w8nvRs8e2ZqZsZvRVBWW2BKoIhgnlZsS/t2cKsmSdIo7/28XQ4F0ILQMe02VTtP
5ToATWBTpCkdYxZM/kldWBVEc1/VsLCM43jOxqzQER479JXLXu3aXDm9qTNJQf/hvmJ+KAs8r1ps
3ZJO3rBtiob5cY1mj+84r6o8pmmWDIuh9sgHWZHBxv5kyedgSiXbeUD3imVhvK+81b7YFYb4LJqC
ofBWskj1GbFe+TXHqj4bclA6YD1AS6ezABwOp0CSc6I3smuDdJVgoS48nfSxnnOdhemYj92JBfqY
hToz6UlRBVlMpmbuFvXsykWKiQ6OWT7X5LMSsxWhR6sWX5qi4y4UM8kiM2EBbLJNs3C2VQIOlKTT
HBVpOX2DHQVtPKsMUkTapSpM6h6PIfETEo6uY+g6Q/6wruqZhnooUnirEe6j3jAQYVIhLeh2M6/j
gqAyiVhSDGI9+IGbzp0q/BjeHBBkvITmwKh6fUNMPyxUJ6sPTV1V2yEYjQbm4GYcIY/h9FShuRjO
yoyRb27KvIUW1bDKeMND1bTVuvAHHuxQ44ntAKrMlSQgAIypW9qq4XGPdXJasLqYj4smKC/x7Jkq
bkbBlpPqGV+BpXXkj2hKY0lpEknbS72hqrfkXCduDDs7LadWAkWfLBsXnUmH/h0CelQuIfLaSAwg
lWzqsudNHSaaBmExD/myo4GNhrEamzhxnfiApkENx8BHwa8b106hBqZ24U/aKgjk5CShY6G2Q5/6
sOY3slllcJDbX40sP52UP8tFy2jO4Y0obYwwm6ZNIRWs6AFP3NJzk6bAoPYaCnhxVX9Li76/GGqr
w7FMk11amxLwlpmPVpXT+RnLmlFDJgA5AGiRXqcuUdDnNuzqkqubn3/f6ImQfA1hvlUpsJlbGf3x
479OQbgtf1S3v3j0x7f735v649Pqptrvb7CHN+11/se7oON73X+vrT/58Ceh/y+k/LtftPqLi/89
nR82WwccDjL8O6n/yQ+s/FEi+KPpnea/P/cY7DcbBlDKJkBmodM7zR+qpbDRzQ9Ac+dwmFXuhf0H
zR+OUUjMGYKNboGEf/7Q/H0GO60gNxGCwwZFynz8dzR/gp5I/vBcHsC5MgmVJQhYAp71VPIvuact
VmV73FgKicHod9k6B0YYtprIhQ8CaATcyl577WTjzok+bgZah20GTIln3Iuqtk/SEHGFoIuRL/1k
TCARgpXqnDoyJtvJ1pB0+UKPP36a7l/VKwhM3U/1ilvjJezh4PtNAPBLZ/6B8SzjrU8r3x4bgYYt
bv2YJU12Dse5yC6RZRnldcDCvDBJKOqhiHin7UUHAlgECslKTCneGJ0e1w7DEjlSp/aaENsxira8
X7NeeqthqLp3oEjV70qRnyhpp22ZB8miQNUHL2+mTygoxcWQFd+BeRS7LmFt6FJ/iogpzKmfDjZM
EQg+KQSfsKUe3QV10q7T2vdPit5C/CFA+BpmXNiKfI58YAnLeiDvvaw5TetBxJqiPuykX685m02U
e7ASltzhb4KnDhKV4nzi7tLXzqyt8MyunLwoUBSHWcKDL3VOdVhTBNp8g3Ogw7KaVhp+vWipxqA+
poEbV34X0G0CrH3h1TZOxnRauKG/Ggum1xZV+bamINKFuqoM8PwGikCq6kKLLN0GFRoXkPekMaly
BnSPjSGsU8BXRtNM57VlUGfxVAmxfNoKVO7rR8MHrp2AHN6PgSld6wb6BqqZhwRe+7WVSbacYHa0
GsplnZobKetpPyUyzuG3ZKK5youIcJWt0Vyd5IFx8VR1U8hMQb8HqFrVUKXBg+l3cvSzReVA7fcJ
yLp5ljJYMLD33vdzvMgq5s5q4/rTqvKGmOfNCBoSEHNWfZXKq1d1I+QilVxGqg+8ryBW1JEekY17
XuwyrVUMP51WAXXinz3PWznR1CAwoe+W6vo4tQo4MAMJIAduuK6nLF2lln1o5uIky8tiBfWCYd0D
azovPZvEIPTOcZWZ7HhKE/yhwbRY5ZwE0SjnAVLD+dqSGe4o2v2SJYqlFh2JU2Sn0OJRfC0DO2y9
HOEwnzUQYdvNJ7Ozzcb4uVjzQsHL2HkmZkrUa1zJPUUYSGTGOl/MudpnGy5ZF5VB7/Q84ij15bB1
kH2fUQeZPRRrkmgACegkyap0J3Mt3tmsxmeVq4e16BRwLQ71BkMg1WtmP+4hfISFxvI7QcMUSj21
oMA5Fs/JLNeQc+tVXwOtKWbvYz5kF+kou6hyHMdd4UC8n/r5e9IE9Voh8ETZ5BBiQGKJE+51i2mA
LjNkQXQeGxl1FlRHC0nIdoICwBKqcUCXQQ6J/KJUm6Yay3Ph0eZdQKtzUGZxDXI+1KE84+ELKeoi
JoSeWDqeeBn7DHyluaRAgxaZLZc+WSfavs9nfpMJp0FCEhlEu73k2ZO6vIG6R7so27JagZeKWEBK
z6fRRGmabEwdcKgETnQNovxmbJzZ9Ol4aobpAt6ZC2HGcuXKUkeBrOwCFvd3Wpgzk4MA7RmxmI1e
UaEgdQeBaqHJSKOW5WQlbeova5Ff6kHCGys7s/PmYF6VQyYWAUZ2Mc5qYQpQ0WRDQAcs0uNCUwqp
crOs52s++RuVzKuiAzIB55LO60lkUWD8LNYTSJYFa746A2KWB+XOb90gZ5j67KsnZ5Cj6yJZamLM
CuXuEnKJ9NyDiLXoB9+ERiK28L3cfvJQg04k99a2xv7aZo3c+CWouAOwrjMn3XQ6ZxqSME+kH4Hw
5ItR5jhu531swaLpPjQZtTve9LOBZ4ts5VXDsEygurw1gafgnYCEbdB0jhosoZREOEQ73/YICq5J
HpYzZR8wncwqyVAXTl5DoK45T8ddpsc4ncqsCOFl7U/l0M2rKRuSNW+8bJuixCwH8KYdZ+m4JcRY
qGuq6h3zQSRb9C6pzqmB0nbP9T6LCFQByusQpDFlsBzmlsu4sAFalXM9nKukGkPUcn0lIIfeZk1d
fgFdg34sAm9634OYBPVdqI6BFlIlA8TTvG3PiR3kqjMVinWOs4/lhJvtbEu+TNwML3/RzWfzTM1O
p359WmpbbluelNvOgVLDPcXOUVKMZ11DFeSt/5e6L1uyE9e2/SJOgEASvNKsNvvOmX4hnHYWjQCB
QID09Wfg2vseO+3tjDr35d6oCEc5nLm0EEKac3QQaZpDV/F6H+Kzs3ac9OWMOdiJ3hEpESUwhB7G
nTh0a/qpHYB0ZdRa+ygmSTGXeVHfFAtgmzLIa8AZQ6FOk+yCe46ZqZIyJJGJ/VbXNVZ/P13Y3g0e
ZxuqrAK+nPCu0HNcYBNMm8JzfPByoOSTuR2mR4/V7MUjBfpiC84kRdJHHTsN1Xc9+nNgan1zZ4li
CpuOi32X1k1zaiYvtNmkGnNay7U94GuJXclJuEfjQYHizauZ47YO5KUr8/5owGReBZXvXQWko3dT
wR7QNIxZUdin2W3yM+lRMujWQ40eOKqIx0KShKyr2AXFYgu023TJlmpcXhfXjEnp9mXmWQ+ltuod
llndLrfe4kdmVxIHvBsI+jesQ3VQrqXx2GB3iqelyJPObZ5Kp+CxLoMX3xvdZGrY8gywh967tK7j
fsLXkXoQ11XvbKqEmnWZrSh7AFdYkR2gpDBPqm4hR+yFFC38MLZn6EJACjm+g6d/naWJZ3do37xS
L1OsZNCVh1L4bXfyh8V+FbYJPknSBPeoPJ3MkKo5u46sb0fDJGD8UIYJElld+kmHlKO/LGv9CtyF
g6cpjMaDyuW479GnkKRRs/lCSR+mUxSOxSfii6E+gSoNxJUq6xGI+ayX+gwZhi4uVRvK4qjEsvK4
LHJfXUfCYf7O6obfzQD6weyFMrZzQa5DIAoCzCbwnXgKRH3bYF8l6SD5QBIDzjmKa9CNu0XK/HYY
Q/G8VEMQ4xii3/KwIY+r65YXRBDZomjasPsclEQTd6LXdeznZjrJxhl3o81775bZKn/1V9SwB7Ny
kDZV2PppoHrsIqLCFmpEJKGGKdSBmXlIfdUH93hmoyfV1c6BhDKKvUE4h3Yeo1cQLBOmMCJ5YhT3
j3NVNhGUAYGXGDPaPXQawbG3QwPApwe5AsCvOKEvV2nuBOzU51GLmrpZLsHTi8wySEfUBARbOk6+
JCHvVDyOUxumUkXBhfb0cO70YAEFdwDOjC59XCE0NfFgRJOiAqAgTcYA7Higl/E4sJbfD0PuveDA
6XfwP5VDzHOvxfmNLjKug2A6Em/oSWz9Pn+JrJfPkHTw5Zk5LbasbqgyN1zsl0KzECqadmhM1peG
1WlVb8UduA5oSwA7tHKnxnDt4qYDtJ5QAHskEbRAdUPxMTHEEDmIXuzMmbss8rMSQw+OvK/6CuTZ
IKLYQXGedk3d7bppBYS89uGwUyrsXfwArm5w+7aOVQPxEYZ1q51QEV/OwDbGdU+GkTtXNVnbFeWR
CVe6c3qwEFcoT0yXCa+Zc9ABFQVxLsEVv8iwjx5FG6E+HAewVi7xbexLEGx4oBp2E1VWXTtWAROA
kIHFwP/EKe+pfFDMV0EWohjbl0bXbVwqqhNfTSIG0TnsHfBVO5EbccG08cFkz/58pv60HBUj3E30
YMLMVVpdliBJj2GL2THoEBJAVOKwzo08hHj233CuDUs8LMT/ZIDoHgoZ3kNJBZLDVJLEOJep3jVO
T8eTJ1HhqFbU8Rys/pFA/qRiXuThczt6/JvssbiAVrBrtZbDMTI1AURh6vzklPIzm1fohqCZ+gaN
1vwSEeyeugxBifEiEGlZRG2SL8SMsdYRH2KwKyyd86K7FW7lfsv1hGp+aUX/lc46iod+bL7SKez3
bqeDS9JX80MLXX5mnNpcOWCrLrRAFwQ1zJcG58+XkAdCxC2Qi2+SFuxogCWbxJmUfLUoZ+5Cvcov
DSiYdPDX/GKdrKJxobk95ACfmOOWL4sX1ftGFeNh7EYZNxpYuibUOXVAXHHYDdUdtnBx7Fa9pFU1
Q6pARm9CWVeRMp0jqNYEcwbQPY4+A1DMr4dBiLTvbYjnnE9h6kAMdzs18iaHyC+OQJ0teWV36JXm
i2oeoouczd7BMWbe6ZbZc1TRIOugk0onrZoEyi4Wu0D8Ykjbvd3gDTca0/utKvD7Zel316hyd20N
7Z3XFLe5te3NsK5hIsclgxakxP4YSlTSTCb4yeUclBOrMwFt4V/L5EcJ0KvoCl19cBFEk0yWALjm
bCeUvFBxAEnM94NTXIRVbXcUB/GlS/KHUc9e0tXQMOnVRIBZPR/t3Lpkq3TQc3haO8fZQLcx2uAZ
yV36wrZueIvDCcKhYg2uxOgl0GqUWT1MBAsjB18pmTn2PHoGE/PZjPMaN22ks0B1fO9Bifbq525z
Yefuqx1LN1nM9G1tpLz20NJXFgewS5nz3A1re0NRTSSS8W631Gu+q0Uz7waey7N0w3GXewwyAAjo
dhqoy1lR/3km3Sz2ZePkZ7uIZxIpd6O65qRsDLmARtP5qjxXxWtg24OK/DnrXCVfFpRuiQMg9YnR
sfzs1h4Bk9to3I68Sbuc+Y9RI8Sjrj190Ta2OIzDSLJ1qIcEJSWe1slbYh/87N5AeBfLnPRXnI00
bmTlxxAxlQfm45xYNG/LGIRdBb0Hac6FD4p88sevcjEq9peIJWoQO1UvqOG9fpu7EWvH7dqUBfOh
RCH8jS7G2bnUMalogNaujTslzUgWFF15e5rh2tzTXqGJnFCmnpyp4IcAEtDURs2SQJw0JmyRhw5V
OVRxso49nDNODMreSWf0ue6CrargE7gRq3d6qJv9og0/gt12j2IU6+OiAU3GESuAsoQUG69mNJ1w
7iUdW9dEymmFxGX4LAd6H4KRNV45pGA2qgRAo3eDOEUWV8IN3kgP7iWo6wJtfzUf3BXHw8y0dxQg
/CBjs2KJvRUEE1j6l9CFPEuCl3b1dAkxUNHEDKxJ5tBxfW0bVBHAMMHLV92MvoMUqQlH8TT5ot3T
CR07y103/ucY6OW/g/jfA5w/4pv/CSn9fxEE9QmFQPk/i53/HRD1A/j596/8C/lENgLxQj/0OfTJ
2Hz+B/gMYb5iUEF4no8kmO1f/gV8wifiIe2CYskj9QK/B7vIv8TO323ZHHBoGFJEMuET/wnw+Q46
DBkKSAQ7Iq8zQiQaknB/xj2xwZfWb6U9+WOYlPNw1+XL3Q+T8Rt8EsLwH9HJ70MgcgXfGK8rQBzR
9hV+UFOb0DHdAKnjyS0/VcBppuh25iOUmS9T/fTnoXBb3g0VsBA5/bgW5vu/XA10JdG4AHw+AaRK
JPGmJMi7LLDVI5ryKvnzYL9OXQATCeEBoOMI92hTkf94XYvOnWasyckxrT0T1MlJFwJB+/Mov84e
RoF1Ekr50PPDCAbWH0fxFgASDDTgSfggaIpmiqGFfVtbeYMM3B1m/H9xVR7jjAeBi/+2lf/jeKOd
oAH0BDmBornUerovybz78yX9buKQWInLChGxF3nvhijXGR2PN5AT9PTJEJgSjXfT/r0TYQ/Bmzt+
s+p+M0i40QZ+FHrQNIAe+Ok6ahcHCVRwwSnkeRKADmXlR0P8emvQ2SPgkVEk1cE1sP37DwugGBio
6iGYTnaVqVA70jz56x2nJnXp9T+dsp+HerfW8sF40KLY6bQ0jk2hppJpWd3/eYxfHx6MAWWtjyg3
OAn9dyvNQXO+7QTTyc37GORXXE4QUACJk+of35ufR3rHV9i1l3NRkekEydi3wb5QDcr7/+5ituXx
w71xnBEqEAdsiJA3K6D/wEcRDrCTDesHD+ivC+3ni8Em/uNI0GIOgvNlOvmsXlGVQWlFpj778+WA
53q3sW2DbL41xJRvcbA/DxI2Qdd0aIJOVpQcFUCkk6hVOOlr9OILTUrmV3EF+U7KuMk/2BJ+szCQ
l4XXbFAKWwysPz8PjiIqDPjcy5Neu4P22d2IngYcet8lizd9MJ0fDfZuFc5z7eQ+VJSnqjp2FRrH
+a3xX7SMPhhnc/6/n1JwizhEcTKRAMKfn6+qE4OL7Vv3p3kOL1qHZtwEGRl4MkfTgU5jDJg/tn19
VI45ueHdBG/Ln2/qb1bOj98genf2di2fIQgFkxZOEBpz0l9ODZEfPAjb8vsfLxOoTIaj/X8ucysk
flyeDqisAHL1HvyjeBpadtGV0a00U/PBOB9dzLv7VkrgkX2lhlMNZfteMiwVAj3yB1P2my0XhQrB
8U5BGKNs+flqKpTC0ptx09bNsEOpgOwW7UTdjOeRkDKeKvr5f3GTkHyJk9TdzInvblJgICDQwCyw
TLqkXQCntc36wRi/XhWqOOy8FPbugON/fr6qzgLxHCDyPqkZ1POaH219pweStZOzUxX/4E5tc/Tz
ivh5tHd3qsJZ6bqVJ09N05f3hezPY0MhLRrozoOaeZR8jmtuL/88j7+7RsSloApEOMpW8/58jYb3
zlqWIZQvVRBTwGaD6NLJu+7yQyW9Dy4Rm+KvFwnzByR+FHoDwFTvjhhXVyUtR4rhIujJJ9O8+g2Z
smA2+VF2tIdcyq0vwPiZzx6Qu9iRZMlsTukdE9yBf4NF9RW8Xv5hmdQAd4NTphKqzGT23XEfGQ/I
McD8o4zW8kiFWR9MNYxJM0/FBRRCTTJSs54jPmt0ZkFsWufgs9xe+rKRabssWK99A6YvBL67EcyJ
L6IuYQ1o87wd2wvcEhGbogKGpsMl8WGn2cla6ZvV90hw4cmlGABPQq/tc2e4VHjgQGIUw3Fxe3/G
//rN9VwcIMmurvuoyy/QZu+nyofDAdbIANQaJPF/tWZhIF/D6DEEqX3ghuQ7SALmHc0VuNB6VepW
8Lq4cJdm3gwXZRYVa3gZBQvYU43Zmlw73rIVam04zfyEU0E/z2wcs9rtm93iD2ZPKgkfT+8tNziU
QfnL3N6ZIgSKN8DDh6vCT2WQGHWAXKBCBmAoKnMdWT3vGQxTaT2tDdSKDTiEnulEqbY9AYMr0rzj
bYq44OLTwnKnj81YQQLm9GHMZhdAeoAK8EkRfBhbqjd/0YzEOFog/FMj8w+Rv0DSIAJvN84C3Ewb
6P0q+uIMBXB+sDgc8EGjrq5koabzCEPNxbQA9gu9ZjrXDZ/vA91XL22xtlEM8adIczaAPenmsXwd
ZrNkocrnTyVQ68zNOU8hRJz3zQx2LG8JiTFBFjjwPM27qB7enNqb4z4q6p2xufqrDRf+WGyLAoqj
+snoebx1vWgGG1DwNpaSyRvYPsvTqub2CP9ofVl4zCbWOOuuqcRag5PL672wDktr4NL7eqRkD3uN
mxTEASUIi6c7ytGDZpyWiA5f3MO4SHJmnchR/ef9GywI5sQV5zrmcNatSevYwUk1vtYd1ooKd8K6
dZ1GFmxYLEF7xTL0pstKDkXWOb4FA0p51jMpQadCGFoVugKnTsBG+vmkweG47h2cXORQztiLWvQ3
l0Fpl7fF9fJD3YBgEJFbqzgCFLy306QgJgiISN0qqOFdmRYGYVoXsJRObNlDeziDdS+hKlfKe1pn
I48etPepNP5QZ60cx2T1oYCPen9NgoHXb74jvgFLqeIGZO01nyp+gY4FpF0pNqtp36VrzQ3eoiGd
gxodsIGuG0E/VmqxdyWgd8EBVw9rQJ6LnPV/BQP0tGYi+hBECtYOF9hCAl7cTanm94K1cOW2S3Qp
chiTDqLpbR1XwRJW6dC53ZBoldvYgd4fflLjqdgrhunck3HkxxaP1ImC8a6vt1kWuL/1/FeFT7ik
sHZdaTEENtZRvsKiMVFgUS000JCveqWTFo3vl/EKFm4+l9VSYccImoPf1nOfELg4wZmJNQcMmE9v
wezATuIVy17KMoQh06POpWdcceFsK8wHXZkyK4asX+CjpAxKgI4Mr6vHlmMrhfPVnancsWnIh6yS
JnwI89CX8QKndRpUzXoysik+mZL65yAsxaGhTOEWa1Mu+Ibo3BUpdNZqYCYx/J8FuR/x2cfQ+MEn
b9LVseAKlksHxO5BeiJ8ymHQhkC/W3d+qMNkezkJ3E1tkBhPzFm9rmWsRbOBt1I8NoEN47YE5qth
B43z3DiZq9v2rB0nQMHnfBt0NbkHcIw17GIQn9oSaHDlcnrZtqCSug6cXbs26go+6RlqcP2XbzsG
u6QHi9U6+2ViSe6tqSk4jDcQEc5AXG21t2vZ7sEo+YkGG3S9iCk4zFEDi4yh3nGKergk1OjDCCUd
eOAgsG7jXrB7iNppilZWvgFuGK8CrYtjFOIYhYjI3ZUwEKbDEolXf1zzv/oWj0fYgf2Kxqh7WeCu
gNOqcE/tGrn3RVGHToKjmD2RfJN19ROFvBXq1b2owmIflOGQdvBXAf/3x+d8ZdAbUOt+AhMHHwoO
yAud1+wYwWF5Ip4i3zqAxInJZwglajHBfdBCfx25jnuGRjsq49x2LUntPE3HoKHlywrZ0ib4ddpE
Wa4CGP4KB3osKDyuICiVnwnv5AOBLT/jqnSOS7v02dgAN1IrTOUJ6ft+NxceOErqi70ZPJb2kYyu
uQ9HEFV5uwd7a88uzHa30eyQKvGmdkpIUb6QUpVHHO/RJal8eMzpWgGgh4oBKi3RXbUjrI2Q8Bh4
k2ibem5eZKBb/R3M3mKNextF93MhvdegZuUeyu065f0SQoSCB9oqyw7tOJqH3PDpqoyG+YA35OSp
w0Mo3YnljzP+/tZDrL+r/MFPrICYJQF9Ax2Ocf4C0B+eLA3klWCWJP04P9dsqrOmVhSORajeZ1cP
Zcz5VKe1aYCJw5xxWc9Fky3BGsVGuT7UaBC0l9iO/iI+LR/CwS57ExD4qUWpd2vYDJcabvbLsW/L
HVwn860bDm9+pGUSMQ9mCMAxRztR77Jwi6cS3qeDcGWVsXK21z5p/KygpHo0eQCCE/hzgv1Qv0Qd
Wb+BcVA3Y+CXl01Iy8dmpu0FtHnejuR5idts/R2MyrcQKZ/A3sZ55UYZpZrsPSvMpbPM1V9WRvZs
1IqioYXX4wRDnOCJ7tgw7tpINe795E5hkVkHZj/Rl2sYj13Y1WmH3dPE6+jBJhfowbuILGUxNSVf
Y2wu9MvUCxAT08BPQWfkFfixKDXD4N7oHD6vei3ZJdA8G9MGqjpJ2/ba5LQ68J6Ge857cbOConJg
HZ5fSd+EB4sC45sKq/XJFV11JsE0rUnNWBHFPOjCBrI6kad0cVWm8ax2sQwk/TJ0PX1lradeIWqF
V5iADNuHnZ0zlFYhLHmennYgKlYRT7qB07wlgUq70Iok6mp6bPKFRbsevDLk4dpLNTXY1dsIzH4K
QRaYNI81we1CyzJPqwV1aFqogKAUKLsyhY9meiFF0OwGQSBWhbTdNSnysL/4E/aLvgrHjMC6FAdm
bFOncSCeEWLqDjjOHH/fhHiVVAysRsUGFs8URh4We4PTbzw26c4NL8KslkOftb1HknoMFKzyhg1V
2nn5WO693th0IcEcHAvp0zVBGoK8wJ5SpQSi7Gz2K/dmWHDIjpMZLw0n84XTt02K1nVMfCk5FpBD
UgM84q5oKQraknSZKwf4bFAklXvuOO6FgNtBbf4fCEEU0cE9mW2RCNh8DkA8y9s/9zXeL50G91AR
hGgIeAAs4TvO8APSBBVLBMM+g+u3a5t9u85v2ve/LcX6JKPwGcEY0bHxen6hjYTYKOq7D6ChX4GM
d1/gXasDYZPkY+UCgFIQnFSzl2lR7z01nRh8fGPuZWsV7Rce7GxpYqJhRfigK/+l99++AZiIEBg1
clO2aJgfMYZiNgVKyEmfCq6HWKv5aew+gtl+wYW2MUChbC+h4Hgb8ruuFUrYpYKpFV57yDCjIth1
RsAqdAhq/wNk6JdOFTEsxPMjNI4REiPfYwzAAeCNcAbIPgPOdyHSOxIXFrIMFk0dz7R2jwtDVMgH
Letv5hD1DAJxggh0DIidn+fQX0OY5SKITSsOVUfDjhUCY/68VH+Bgji8FChPCUJ0thild4hXO4fL
6haAxOn4vIJI9LmMx3L3zweJKDBkQIUYirwbBJ3t0lWzXU45xPMCjmS/PcJa9wEk+etsQegeBsAi
Q5dxJPb/PFtMQIrdALM8GUPmDHYnfbBErB88Wr+ZMOA+G3PHcFrCLPfzKCoPlsLwwTuFoL6RqWOH
rPPzIsWuO+3/PG2/uyAwVpsDgbt4zdr2VX7YRTqFqaqmIDitekjgQk5xPP95hF8fII6l5WOTYuC2
ffLuAdLuoFpS2f60QJ0XRSRFIXFVui5s0mh1/jzW9q7FnzAmDhUyXgkD5MWDUoW9hzaLRcH75S0Y
bF52rhqQCDMxkCSLs6LVr3eCtzu3QtXfUiAHEaiZSNku63gP96yYgw8ervc3ErlRaFI8QhgwdCCH
75bL4KH77HC4nnxpe9jLwlcECvnxat0PToP3txEELzAh6oHV5RB/hNtN+OE2ujmFONIl/YlbSLh0
ANlbXX+AFr6/GABoGwuAN1+HWwDxL2OsnHetof1JlmZFF9RDpCCuigEysz/fxfcXE+HFp9t7Nl1M
Gxih7eU+P16MH9Xh3HZee8onsgE45w4Csn86BNhnJHchdI9wJPS+2y1WgpSluuXtqRTkAotjT+b1
+R8OgQvYnih4IkB2R++vQrVFtUatA8h4jCBwBRLHMlJA1Pz3bP3LhXXzN4L6zu/17q//SdTwk/Dh
/yf7F8IXsCj+s/Lhp5dUb9lp3t+/8W/LF95OiLuLHQ0Zsji9gGv/bfmKyH9BIeGCOPXIO8tXQPBG
Q7w4J8Ju+Ldg4v8oH3zyXxRvbUOZEQIq/24U+7e77afb83uCeHtN/LtdantWoZTFToUvSFz6blvo
EYMG43ME3S2X3X1ZTLw7IF1tBoARVXUy17A5HYxYJogtxeKtB7SO0t3EsQCWkXBBnnhDap1UCGKo
dgMkYDBzui179ZrN/NCrxvkqWpcbyM564V/NgbvAl6v9eT06fQmxalmF8OYzIEXISAkUTuPGKNvu
atvCje7kzlLsfW8ApFDBodvdIi4mf63LUZydEB3mCVcmolPoqQFYNuur1F3HJbhzJseFJQgisqzo
WL7L576oU88h074aOkUTuOcliwGG41wzSA/61DYIscgcmDO8S7tGcPXXK+xqoC2a53lkS5SVGl9p
1+hw/Ow7eWljFuRhlXlRWAIahiDzbnSQzXda1lXzg4GF/jNtXO8VnQ19hGBdBbvWgRIxQVJ7/wTH
uidSZ16VvmZs7LcEma2pgDcFiUXBunrIbEIEzWdtuQvlfdUO1U4Dum5jYYsVHfW8dE0C/S2yi9zB
4ASB+4p2qG99POACiDwDnK78IOGOZ8FvKKiZ8fNEAa5q6r4bM5ipmzElQDosEp/q8Q2JEaV5aoDP
fV3htn8I65DDkMAc+CocIaNT1U9QBwa6g3BRRWV1ht2dXAGBNPcAIN0V+T+r8RGNIqJnt+PevvBM
jRi6udQ9cmdkDSqCB2GRDqUn9a3mYfcQze5krtXilW9BB9/GYXA889BU7gKvmjUL/N6yliKDVHeF
1WSa+aWYdCli4lF+B62bdrJxRhoWNM99hCCDPp8AZ8INrpKhafHn4vpIgSNsFF42RU5JYjqQBeJ6
REt10JRNxW1nsYe+FLPrqLg0fv9MXJRv6DlFMgzdKy+ouHIGy2TcVXmQuVyo8kYaoIe7ESrtfQva
ASFuoG5jH2v2sbT1UCKUJQTMHwZIjYAdq2GXgRoKH5AQ4h7uETUYsF24Vvy4zMaHd6InDn8g341e
UAWWBvEW1i7XLaTV36QCunaG28BfMyWEA6mbX3jDueZuB/mdrL91fJIOmtTK/9QvMOCd1sDRDwZw
FE1QqEBkWNSu4+BPpPvEQVAgtUhtvu4yHBdgpXDXuRBq5ma8Gbq1hsMQzTYMMsxrv7rNCp8WGaNv
SCFyEOdUrzXNulL5w25hRfu5X9G0JHnRdjB+LGGwzzXY3Z31JKLXaqSfDQThNI/tSu3luIU77dpg
aRB+Br+4D3aHDSItKsx+ggquva/y0dvng+0Ak7tqDy3YcAPAGGZGDebk0nMX/5khUAOkRTOkOnR4
WirS36zwrX3hM13fBgH2x8LB8JiP5lsAED9ZlgaoZtMhbIbQTZOKWzGN6hrhQtEJ8QJImIvadW/L
CPkDyHLMxrrxt7AuBg8AgnUQp8aBA8GfhwQoB5mFW2qY03yuvUXfdrPfICavotGbbrR6Xhyokxod
IQbH0eUV5RUFkSP3bmvOC62+wMOCxxBJl1iqeZcHAJQbfbbBGMJS6ljQWtMQ3LICDjUk2AX9vYa4
+tTkLL+VufNSEehHo2mi50EtYZf0JJAPmsFNN6BNj6sVN7onfZl4bKAX4HCnWFerTcgItfJYDwDK
Ku9zN9RyF80DArQCCPrPiLkIM6ML/VJ2er7JfTgW27A8TnVDUzoapFUZ1945iwqhGhYvJFf01Ffi
i227t5A39zAUhZ9neDSWjMswzHLc9Q4YNs8hZ1hduPAbuC4VAhMwFwXk85tnSI792h+iEhgKNtml
/hSGzjQl3XcfUigIEo6+u5O6cupeu828hGVX2Aull2LclRJ0URKOvSwTaTabFCVIVKlHeLd2fVk3
NuV0KN8mFRhQhI11H0akQMq9mCFLjHOGEMujUblTx+0C9DEmNUdaC3I5zbqbwG4wIHVjPe05yCK9
Y9/NaGb2Iwh3vntgi2rksfvdxzZSdrEpi5AJiROoSsO1ZWdA7fUQh0aTZ1gjjYHRh89HBHr0c6xt
Nff7iedP1daJtJ2wXtxB/P8weTNlyG6C4j0hSFywMNZ6YPZsoMiDs64KlTWp1XVN5i0TtJqGmwD5
fU8CTTqOLfB0QbrIwNYQkeT0UPWdjeIqMgjRw0FeRfFCR/UKX6e4XhCacYNoj+Gq54a9CBDkQBcg
++qwxw/5su+gmHVjGFKmIY6kpa/j1IlpZ9eWHsGWyws34OVjqaE1L8QXcAznerPHesgz0HimVvIE
E0hxbQ0zeIBdA80TrLls7ECKef43u7l2wQwBxe8qcobRGNzGJieXm9c33Fy/k6zfEPfX7SwMwdPm
DN56gwOgZRBQONtjeCO/ToakdT+COkLmSnkwYQRL3cZiJFiW/UFtnmR/cyf7fefuuIYO3qV1cELY
6IySeGFrZkeVOpsBOphghaabKbpxVPfabm5pwM2tzswEb+0Kdd8Fx25zQOnhJnxzYLebF7tToxvP
WxTRGMGpXW+e7VKxBZEftLlAQpRN+p4PJxrBFGiQ8fTazVv8nw9XuGPhcKiJGmNv84zPm3vcjIy/
iI7zB/g+zFOHrEgAI8KcgkCVd3ozpXdImj00syHXAWKWKoij1jxu5xwTGbhHFwb3vvYR1OT46iHa
3O9OW+WIDiM0zkndJQGBS552rfOwKvctoF13snxh4i9gsZehj5M1XjqDLNjvCmyfz3CPM9UBhHen
QapE243L9jRxilPfhgWgSIAsdx68ZieXIegS4YIuYPbOr4vroHWKKPMWgBtwqYsKS25oclhSPQ+l
i9H51ThGpIOncBGPLpyzb3UxznA8ItCwgyOhRkKJcUIyHYQjSH+GrJ0/dk7A4RHQHiWIJEGEzUH9
N3nnsSS5kiXZHxorgYFjC8BpuAenuYEkC3BODLCv7+NPanpKejEis55FrbJeZoQ7YHaJ6lGruhWa
jo3xbh7KbScTNZuhyX13e9Kz4WD1A1CRyXXNb39xpP2YZy7m5RFMqBN1fmk4sAC3GmBwFUDtsbvV
mLGLeFg/NF2zpZPqeUzl8JNqZkSA8499xIay9tHmHtg8l3f0FygAOH1o2gX8JuUll0XOaxAzPqJD
hofj/imxHcPuQKH/s8LsymrQTFbnROGcBSfxj7/GTXqv3JlywntTw02LkroyqZxbAxOLWJZ+ClPl
jet9JW21XmgD7Hk/BLBZ4k20Q7eDBe+q2BeJ95g3eSrOUIYT8CU3LVG4eDmLFAq09oUqF+pfkhhB
GY5mXbiPGYt4NFkcx4cUUvOr6STlwrzdTPgCMGyljx7gmPfF9iB4TnQuNxGXJ9DmpW2F4WQdB4cZ
SwYNN5oR2yahY7o3P0fmtr6+t6d1xYnA/AUU1TwGkVG4/vpmY4/Dhjp3hfi0ptmX7zoxAxbIWtgd
O24nlaCK5646pK1WvwrHzq8s+Zm4cimy21xVkpXRkAMupRgr1rBFSCXCPOuYmvJs1ktBCVakf12w
EfVuUmC6wFwkBvSWrunSE2QFowf/WlWNvCuGDi52iDCjmJjPsNSPlJ+4pyyp3G5XLn5rhZsS1nVY
2A598/xj0HUHs7ZbLiHoivjj1iH9yxCgEV/oK9BpZLBtmKSBbf4zGkHGTr/ZiuCva5mlunhJRi0L
uIxexb0x1bhMKuX+4oMQGFaa3jaec5ujEjgwJlbpLs672NYcHQEsrUPuT1P5ZSz8TePipNOh4HOM
Z214zxV71shcsIm4OjPfSYSHHc03DR52LQ1wV+PG14NVBEFnVGjR1FOY0YhdxrlBOZCPTbpg/TZ7
84hvrL1POmVWADvH/q+xtZ1gobkVHH9blw1vntywRZfjVomfdlss/UlMXZHdpXVu2RcoKZncic2d
B8wuS5Vfocs568UaGzu9UljnDRWDFFmUain8HvVy2pRfw2rWiHMDu+7qM5uFurxRaCcRMTAHBSDK
bZKfTLZQV4dpbWTjvTKUN904hnAQ0srHUpMD0YVANsjS2oM8qdqnHmsK7ueV/bT1VlbW6s0ntvOJ
c+fNbJkN1lnryfFHgJXgGddqr5OUy9Fa8fi9ydHkjglbR9i43rPij7v4Yr1rkk3Vj1M5Ge1d0/Ui
OcMYNRg4BybLb0AhdnqY501bLJOqxcX0mzuF+waKDkYi1nuZfk1zP48Xfy5rl6avp8hPotWx6Dbb
qcI/07LBXil9rCwI7nThwUjfZ9Y0FUiTfJTtxlE5vQ03G1KSLL5tFCdoMVA2LTMMtUCmOgIzq/xP
YacYPJOucxLkOeXmsmRlp1QO/Ktwyx/G0kJMAQK9l9eymIFd4gEPCgRYRl8NMmoHSNiAJCY8bnuj
bLMnmz889nXqBK/wuJrmVICqRpZRwzvHHOg6pX9wKLT44ay5K9XfYUhS+6BWlDMokaok6N75oVzn
dUtHE1mqXlQG+RHC52FRssx2lqqz6URHI4c2ZOtISNwxA0ZqULlkyfzYoQrAlFunVLRLY6XdhzRZ
UoWuwlH6iV6hKnaTz+S3pAirqy7MMsYVdzVPt7zb0KEBjgI6/NlJwAmvi6YijVfUIJAf3Jo7bSwQ
eRyr3HVx6HZuaXAbSgD2kegnICuUtKwWdd/4+1rP/2CgcuRUTj/3a4jWB3EbjLguHgcBdbP3svzD
NTopj4lpFVNsg4BnQxxM5Sl1mQI8QaODXraTAOPmXZG6nXF2JLw9DGK6WM4ZPL17bSTiBMogHy9p
wC6xgVaZN9ubU22guMxZL0E0rw5DntBWnm+FbAMbLJcoqexzzvK6/4ULbR2REzQQGHuW8p9JIwKc
fsx1fKVk2C2Ls5sZ9MSCBlqcMTCyPMacWJwHxuruLt1YEd4vVTBlj8GIfiqkKjUa/JKLzGl1tmJj
HNDa4yPw6NnZ4d+HaFhV9pI/4UHvXoNVoTOlWHLy/QjLpIoLv7CDi02zHHzIcazTY8qp0VGnFda8
T6X0xdVSg3q0/BvLbJ0WPHJjYpZd7HJ5M7kYbqriGtPHxXMTdrbczdkrgqhs+FqntKSfxDaXR33u
Bp+TbeoPClu/A1bWDzwkHGyUFb1w3ipp1G8AzTCiWbLIprA1HIqltJM408ZUD9G6efN9L2rWv0bQ
SC+2pZ1zLt62oDF0QQ+DfgYYwtmk/TU4G0TxUmzPzbYub4NXGT9sDaI6NfvnpPDhB5eVpz83weoU
xySap9DhbRInbwsML8qU7ODvGG3Qvnbeaqw/ZZ3zWSctKqeTucHnPKtybb59LXy4JWZi/HH4/s0z
LprtG+VXWZ4nyLrPeuvyd/5gurLAz/L91ir/EXyYke7h14zMqSZ+jnyZ+yRKc7VaT71pB0WclrZ1
t6XW3L8wg87V37mpm2WX8erR9pVyyPsPlDFTdeQt9a4m8NwkdJMhcA5tZqsMUcbQG38Haw4IN6i1
f92CqriDBJB2v/NhMh/BYDfFo51ro71XVl1+OGuT6KO0em8AXaCEAqma6v4BFWVnxBY3PQ4heZPL
hV26Lq9VBe8O5A8sc/YedX41QdiYx5XaDYyuJbsX2oLgqwx85wsu79QecXDeIO5jHvy1x6F3D6bs
dccJnFeZH3G5MeNpxWrPO8MYKlSxHnZPFu0M9Ry5cS9IXcmV718v233O9PO58KzMf0mSZaWLhshG
EwGZt4qqaQQNqcoRo1E1VtW3YWadcdR6TBqQwEzOnqcpT/Jo3ji0YtsfR73LcwF3As5b4T4A9UL+
0HvsmviR+Ig0kk4ONLHxE5WrWYho80HVUx5ZqHGTSpdj2Azm+JNcjTJ/EX2iLwsP44h93xHtr3lN
3YEvK+uzBwuJixMnfMd/eVMX1COQ05NHO9EQwCDQAdowJ5cJiZvwaDJPsKznVnslL0DX8cI5LbXL
u1vjwY+ttBoedIHDJroNpJH5zQb41iJJDZ5mc02tHTz/TIYKHmARZxl40Dt8bOWFj7Lp4nbpDCNa
+mK0jjBfJr66tIAEynBm/C0lIIaDDurul1kL7wO08ervHdsS/t6/CRc/VqsanWOTbquKqEgAEK8K
sdhxc63axEwvZzu+kULyE4rBpIlGD9pg7NXg+8NqWelwkzwI1H3rUw8DwVnFOxBQdRUaGeLOnMpu
OAVK+GWk6ondMvRPEWbzZHMETS4IMYY386MaG+MR6g4EFMiY84ewKmO8Ap3wi3gyjFJHPD+3hXG3
DvdAFfLhULXCr967uWc+TElq93t/3rZ6jy8ZDP842KkNSmTth6Ndtdq48/s2zw6F0QTdXeZZtLXB
2E3FozJvoualcTtGIHnNy7FlnWOdJmOc0wNI3htUZijojYN57V8MgGR3hXapmpeZOysUBiCXXUHa
groX4DI/16VezumCU3sHkbz9RhWxTdGt2MPGXQQJY2g57x2VdTebdzor/mxGiOuYncNBX07vrV7e
56J8HfpFnObet5EADW315TpYiQCjD92xaRw+Uhq/kpYsn3xxKFj8lU9lUSRzJLMi8xgXyqWMTESG
4mHjR/szSzmkXzR6kD2zbEKjNqRAid9Xuem3PJuNIqqaMrXPthrsKfIdsK2RxTXEkH0E4hc2IIDc
HeaY1Xvs1qnOgTj1CDthQRp7M23M4YTkNRe7xav69oxiq0uPjVV1EzwAR4zxwIj6FiEgGTKwqCfl
ZgS6h9RdbEtsELXC6tlJsvTk1HK7LEvlxWtOUg5SzGZ+GxYACsCjIGZHyVLXXliyeNjT3GVAszjn
2SLPlsweUjWnXxWDpyusOwnstjQjPIeWfcs0ubN6vcjTokogugi+uPk36oqycc0jo4jpLZkHSGg9
MMqD2y3qXsOHHa6NV45xrUFOhmurkgetJiifxcAVNagZQWIrYqee9pCMKhRtbOtVruJZaeIVbkp+
4KoNe1lXk68hB/WFSKKoj04jspes5qiPbN4PuWcbiqsDdrGtYmpLZp6lbNwIsZtII7/2+z+z75LM
E6jSwxg0uuKu8SoPNXCSlzvLbII5zK3SN+KidQKE0ozP3wDJ1y/sJOxHi07jQfqjvfMQwx+Gtm/i
0rPtg0YwuuObrh/WbWhjMSw/aD7SO8OqqwdfqvKRx0t9tkCgaVjh6XwO2w1FQuJN0u6qfMCmh4Zo
K0N/BKAANZiajg3Dtsu9mnCPHqbohkjc5HUt13k4Ya1y4gWmENbY7Ybdy0thRWkXrMeuCUxqVau3
o0WvH13e+zE1VNbCtOOzC+e+1SL0SdABYmZv6Wudcv2GGIiTk69b59gmBVrLJh8/eEen94wWhjlY
n5LjMzspLh3fTKnJ04vJ5I5Drq5ferMsX4W9tjuvVu5L0ifTC4KcFFlPu2bnRHvBm0Ak/FoTQGaF
utbyhPKnPBW5Y1xFO1kNBDfOENA2PskHQ9p9VoxsI7B2/j39Mi+LWqHknNIpxTx5u+PZH/WTj9Nx
LV817caOF+nCJBEBY9D48wPaXvf3ULCeQFowRBTR8H3UbTpc6EDRrng8jOk8xLdsGkrC6b3WI9uP
fvBDe0rnmKm3uW9bTGtLaWV7e6rlgRCon9mE16MUXvKXf0KcPcW9sAt4ORGKWumJ2IY61tYKI+7W
dO221vs2ksF6FlJcN+Xrr15ZTM1H/r/Oav2wwLIge280KIdhfvPqDQeDm/ZDPJVVEk0ZwTkEL8CJ
683lgWptOSCItnY989BHICxF5DcL9ORc1Q8DL1jBG8bOIHSSRKNSRPEQ3ujGH6bVTs2zZ2j7sowr
AkbDVf52wBm5YGuB5aHDjVbje1uqLDiscPCpJleXdwXGhlkNsTMwJw8t2yN0ZTNXufO6m4OgvIng
0tXtuenyH4U3vrNQOjDpMN8mx0yONWOCx00B4R+H2XkydY5ZZMrN3UxQRLenHodpURpI/1XKgBdK
MPRlq00eXW6M2HVzjTp0YqtJqEBjXfw++FjBmjNp7JlNAMK5EY/94pQ6nffDGyk88kksTmyhbQ2n
VCyELY1qeO4yFYS3rBZGzZv36CQbuNx++CYriZ5pqouPBYZFgcQnTAV1lgMUg71J/240sr+6A0tJ
V2VqxyUNT2tyeaHDLbB+b1NnXx3HZHuQS9TMmdTWuOtlOUNCQRGHBrNus/ZsZcJ95EFI4kUlxV9T
ekbw4XCEjBAns1sihwdz5X/9H2CqfSOa1hVV7ZemZ+WiLgRDGzsjeiaCe5eSkjJm5t0/OoP/r9UW
rFg9CK7/N8HFf2ev/wdr4r//s/+Nm/D/xVreZvEO2wH7O6qGf4N2pfsvlA4Bw3kPYQdayv/mTdjG
v5Ac/hOQbRpckjeR6b95E5b/L9gDSB0lYiDrn7/v/0F18T/Flejo2O/Q9qEGxzX/P3VudlVYEHW0
uO+s51VcA5ONuK5YqYNlUfF/fDT/Vnz8Z5Af++6bfug/vY78cwjqEDJ5sIUxw/4PZ6W9eJYaB4k5
ZtpwFeAyC4mR2UtvTWLNtiyqWdIzYVPn3ErU5wBbAa71jLdMwiF35hZi1lIXv5hOdXfDDfsDJqrc
lTVjjLKteacXcDjMS1YHGqy4On7VAhInJKUZavCrRk0fZi97yxrvnUR/69Q4ssGdwq4TDzg+dg4R
cNjN3hioX5bbHCvnXlnR8XoGDKXZDz6JduouhKrNOFKyOZp8Szy7soQfQ1I0OyJpR0G+pOwg0fGb
5hPdz34ozeLLbAoSEvwfVd33VzG49V669S8AqcnzwC4LXX0wQ+bxPavB8qG8DtKlvgkItto7Wka7
/mhFUT43DrvF0DaC/BnRfP4iUzvZMbMGT8VAynlgEB0qKoMdW7IxRGgXK8fkt4ToH+XiZlWAhUNL
PhI3tQWXPDFfZpsNTIADhy8Hl8x0nDXcoXK1xGGax6gvlRebSGW+RF/UwIaY6zl8cMT5zLuJ7fJv
j1iUjPSdaeuieTIQjxjpeugcXYXTMiroc9hHyCTb90t7A/xsB73ojgyMNnkL5Awx0WuuSybNzySZ
txe1jutZ10V7ZX5rXOqJjhJOcOMf2CtnZ4PIKfZWjeG+YciEt99DejMaWx6LyfPOWV5DTLS3u7nz
TZDqm4y7ed31Rfdr5Z+lbStPZirvnMwSv5ghV6e+kDpM2FuF5BExasqn7pdy/H+a0RItRbAclVHd
HgLAvcS2cJAv2FFTZpOkApbm7dekEyu6+piP7ckekoPp9jvHSvZuRZWuAfqLegYDSwSgDS+K3WrD
dGVEv+cYRfAwJM2r73RPZqve4Zkezbb6EE3/QrMIRTnd2f70NnsFH8yMGKI9QlI4AAWFxWrpS6pB
mxEToQ6zl297IzPllQiNR6MbL5lPb+nxUne488gx2cZx4oFv34D2PbWlZj1XYaEck3V+XuTKBHq0
zAfk1FhC2osgT+tOAxpYW+bbHZ/SmWSFJ0bml9myFV3G9EP7+vfAGj6SLUVoKGVXAt8cGp9ALTOF
izqpqJbNVaKJwRejfkCRP3dugPOgd5bQC8qDmbBNLhSZnIridGK2pB1SFIUdCUqjO1jLf/xMZdBn
k50o9LupgzhzJ1FGTkvwJVMXH5j1/NmASR3IGMy2HKLy6Afzbaf3wcKOgoC0Q5q2wuX7aqpY4NBj
LiRkZFGwmGPq3fXZiD+QVrmOYP7/ILXzkYbIuzYjRly5xXIUlzodKLzm6rpVN6hrNh8nle3cLf+y
Rv6uBiJgaTHwGdLy22ztC17dRxTGOydbLyx6sBjZ9/7K5m/epieGZs5edfDw+oTJSC3hoiQgZKxB
h2ZvrzmkzjG4kfsA6JhbemiM4OhOMuoCjDpt2dz5ZRBR0x5utuE92Av2AR7CNdbCISGYYTuKp94n
E6JRUKitCL2IeaeJ6MzDdq2bnWrLA+ty3CeWfWD6tps3rMq37fq5M5b1tR+bt67w1dFliXPSGk3X
7OYbUYUOPRVELjuR76N2iod0IzTC8DPk6+uzxN4W1o16Kk0AYCwu+eZ/VYWHLTDtQa5Wf1ks7u26
eJFFaoSradxPVcop1dzrzX6p+XiC0diD6MMDYy3bS5KS+Urg57hAKh3G+qPl1WB8CK4SUKLM+B+J
m7SlIcuXmE0tAaPpfiNoVCwE1qH7AV19rYcvtd1BM8CHlBN/A3bTUN0nTIu3elbygs22pJtaf8wB
1ubUJ8GQWV8RzoXxvZTOh+XjOjQMCAAt/jgUUwjP6v5sOWOPSyknGyozHogC+QHyaLlW6fJrYS8H
RJeAH4uMIEJpLBzltfMAR/c1U82dnDDDYauS94yAYKm2NHLu3B4puZ/skXFuX1y8jnFA0ldjiPh+
DI3J/juQ2IZ9JmfPYJXm42yMKf7juT73q59BUuZzwBwKsXiEuGbN9ZFP0gG2R9BYS6/KGN89FFvp
865LBuepBuc3Jq+434YQ81oRolQ4AsI4rG5zmrJqN5hF7KQzeD+LR6DghiTCEwofE5TLODJaY9iJ
oedmmyplfcHGcKVNeoauSEAn561Tnys18pROJhbslXsDBnZvpn9xRZd7jNkP/rS8IdlECVODiCTE
L5SzJgCOdyNFtEHDq/+YvofEy1Ptw8JKE7MtD78iWiJcXAvXZQnwULGjXshZU6inkSWqD4BqZFwR
37H3/ewpE/Jbi57Xu/y2Fahxgaf6BqIJQO7zjaYlGFl9mVn1Xow5naLcVUuk3bJiq6nh2C0IwBLH
+mPioDv6yq9i2+x+KrIIZNkyMaSuaNNH4fZ4xLcLG0VCEXP7XNXTHWl446FXRP91vdTA/kjLnFFw
RHR1Xig2+0vIm5BDVy/zKLZoYpuHxtQAMM83gos/giW8h15eMslpDvP4RBgTPektBNQ1eLCCnMhY
8Iyuz5baIr0KMGEHiAOLZunSc7DY/W1l9Eub2e/Yk8D/L4qL4WQ35Zl7LXpKA/8mSli3+h7ey7ct
bkkiVjPQ8Xl7w81oKmj5Jqdk/raila2Wjn60bGl+MX7cVGKhP4A9tzXZgZ4JOK8PKm6f8tzOtDNM
kZ+RqPJ9ER8QEzuQ7skbeXADzHXK1jecATBnGnnCFrP3pBXvlUEiwmTKV8yuf0enkCHbt9PczpFK
PFj7ecFDbo/62t58LaZbfy1b8LvcWNA3I2zNIkF0lvkeA7bkwiSMz3J8rjMeqsHs3yqPuDAEiEbc
9y0L7qX8QC5XkEQAWgI9tH9dPJe8QcFhUfOBkoPK9XvnB94LArjgIFjG3iRaHWJYdZtLtsgIymYf
OMJkAw9YstGHtO+/Z7cDA15OD6tX/QmUBOqc91GQKOTLuCaF+JHk2DAAV7wRSPbYAHpoc16oFl9/
6M3Zrp6NILQdJumiLh9RDbDJZ8k2z+uxgq8yd/23uc4PQtVPKfFQtWuYoZel9yiRroyPwSr6J5gC
rxTEPUTiBL+hb5+mUn8QxjjuGujMcWMnH4wIb95Kc0fu584xCdchzppjyOvNfU0gYqm6v6On69NC
pMFh6KeXvph3gnlBVBXjH5+NcrjWoIg8BqXs9PoLO2IMs1Dpw7W81fxMEpsAgUKrrHu/prSuTKJw
EErzG4+nNitOc6qI6LPCJcuY1C7GD51NhPAQCNVZwUsg9L1Wy3MzT4e+as6pwwzLVt6h6YOnAWEW
FfT33DK8Mdb6D9PKWJI9dhADeUwey8RQM1nhM1Ice+19kAw7a4Bra62HDBgKcW7uerZI6IjSlqHi
ynXll8lXunofjWNQJcm3sfbfy2VhnloPLBy0fqgaYOYVryHrv19paZ0qL8eUb8tTMlUX00qx/jU/
8jr/UwTTXmRgNaqmvm4GS15iKD+nNDtsY39mP/CAARMNHE+aOT+7jIpz2z+h9fMY0BcfhDbFReL+
tEELt9P4ONRsyW/FLgb4Q8mEOVS9EetaHRjqPaNIAECrxI+1M49y8p58i+lOXeT3Sy7JsGIu6Mqj
6w6PnZ88ZIijKi95aSx3zyONk90b+HKmcWcXJrKShN6gYaHo5gS8DRNtyrYl7/WqP5mArTGqDMT0
lvuUE9Q2LwT6sMUJ8dMj6d2K+9Zt3kfPfJYdEnEksu/pwvzJapEXIfEOzWb9Ul39TityMht0xnJN
dm7g/kg79lzoFtDiAh6JChqyU+XwrotppqObFieyUZ6GuavBtIxMaBsF/aEt13MtgzJmLUstMLoo
MfuM3rLFhmnqS4fAgCPAZ8zYJaypg6uxFK9DiZ3wnw2eo91TPQcG6nTjAoX8zuIUjOTCq4wNGq1O
wve72MesWxBykUNA938/9uqZa1zSfJpftBh7VM03JoJzRfITp1yRJ0OxWaE31PvWIk7cVw1Uia0/
8hwWDLQ8DgTYxqGfj3GTD8uxX8iZXXXwoUtEeF1WB3tZ0+MG1Y3eAFwiyhkw+gYHcm4n0NzVyN+K
DG0nJShlkhEfAzWSDRsMd5j2OEhAQu0ontjp+HVkdIQFWGxOUC85L1Dg+fVtgkz6rKLo54HWRf1N
LjyLTTGH2HSWUJeAXKf0UTbtO1RgLBkt23HSssijoto4DMp6D9IxdBdGCeNf294+A1b6/cDwrtzs
7y7ThH1p/Re9OuAmoNuxU2Un5bFKppgbL9hTWJ74dMFl+VBNxcno24+g4Hqelo4lJiIzbu3y3qyq
OJ/Sb9I52rhY2JGtqj11fvVcMbULmTG8K70SVmBZ+xKId0zlXsej47xUSXkO+vEjQwYAZchQhEFC
rML1T9nuiUfCwh7IXCb9F+WglQsBVF59TLZPAsjIS6eCd7aXeqd871Xdig2kGC+GhaK+gmLCpHAZ
zjVEHVOoDyT+6LLad+amsa0s4MUBXPVWUCIhVxSys8ORuWxF4kZIC/jVmsu9a/FUMLLZMwplEeQ5
n4ks7Pt27O/nhUi+TLzjBmfZphui6MR6ZhRyT9snW/gE3gn4crqvsxzuSpvbUeHn3tO0uCYCFR7v
PDd/zrn/k/D0n7rXHxC22IRVFNptR6ZOkL4sdUm2Zif/ul3BVdb8bpTzR/pZjOjimPXWNbe9r6ya
4m1gvEv5Lhz/aK3Die3ua3YLlwFj/O6U3TNymnurxUnmIBPyhms/m3FXzDx7CdJoRhIhJXxUD0jl
k1TsHLHcsxI6kQ7LZoPY3c16nCyU/JPBtIZzgK7jl6/E7zGxiJoxJ1D7xX3meG9+J5kHkwscc21C
IGd/dEcLL9t4zpzeiQLRUsYa2E+EPV9q1vIwo+o9MYwxae4zU/v8r8ryJu5wqKNIZzkliJsIkb4K
VvdINsth+NS+YCGyjQ/2PLHhKKmG5xlRQa5JT7jNymp3vfp+8wZ9iE+uV9chCX4XTXE28/VodN4n
xz+FQc5Swfdq4Os2/Jmk+TCa1Kft3YoIFu2P0h8fMDoQ1gS8GIB14UfCNqYrQdPPnakuPfD7s9mK
J268E3oGTqKMgGFOfw5ELYk6mkRcunApNqZXtetdObfvxoHAiZStWSD3TsuErCUb0pj1uTEMjpMh
ltPvJSijajsykX4BY/XWTX+M0nqxHPt3Pdns5gKoQEU+YdXIMYZSllMxG0vcDaBAsrb4SvyBGYV/
qORy75uwhHTxU+feK3fvFpvO3B1apJXovNunlIVDWE9zLLls9zZPZlQIe5dTc6UBo51EKwQnaRRQ
NJACne7G2T5ZNmSaqXyXWzAeSJx4Jch7R0Th14Rd1k2aO/sGYJiteOr0ZS2qR8aDFCjLe+AQcTCh
KnWbp62tI5ytUwgbzw/neoh9uRwIBk+jZa2+VpZmQSIAXi8dOOoZ+H9jtK/QctbYNcCZCEgTE0P5
qZKk1hLhXTooMxv61Yh4oPpc4x7pNSYKhEXQClOu6pxgFm/rzgZgsmbd9i4sjpJtl9XLvYcatHTV
uQ+MPXyc/VaRh9yDcVTb0U7Wv1gXdl411xzmwbXvswumjhN9arA3qj9mP1x8jPPwynD5rw67jSxj
/UPMcCpX7wS8tn/QQme7cSEwsM0DzUpzskN4ZpTLYKkk6Z6Dm58S1AwUDsGnBwMKiN/RGooHiIFR
zZgrXARLyoR5QjE23w648EhN+ROUtjcDI/hNGl9FQeAfpglwC07+hwJZJvoab28S+1Wtkp0a3zU2
N3J3CtITVIq/S+R/smUr94jC3xJdg+feyOzl1stK98No0cY3SA7COcgOwGvUzs2tDz8lj9Mf3/0t
eIfuEMTjLMlY60MFgXW/BNhv08baJxlDXzG163HtuGaMrDgWQqd7uxQvdTbkr47X5mSy9ke/Vneo
hw/INXke6ycqt5NY2+o429uTTsd7FLk//d7heGxChms5A7R6Ded2MEO3HY9FCYw35TljF5jySaR3
dudINB0O+lHnOzeNh9X3aeD9rI5TJoDCcd+ruQNBxTxjq/maMc3fJVIh5FnOWzdSk6gO5fFiQdBw
XvskeDC2+Ucb0L0wXwnGzGHIM0EmAfBjudMf8hwJnh53xC2gdKXiQGje5LBP0J9iesRaO3ICwSFz
gv3id5gDxuVxHCCyFwymETW9LCV64luH5g/Nz04LUGLz64SpcZ/P/b3UpCflBMCIEmp72xxVh1RP
B+W1nr0/QekZbCGDhw6emqxRIIOZ2amNqJiU/DgxrU+JyzW0wcNSzvBRTZzDlXTYOXuatL7Gj8nm
tSluEMmxG+DBXB0TiwkJHH1voWlykDdZBd9qqWhlKgHooUbbdpdB9TjOvr+fVbvXyPHDYqoKckKQ
6FVt/6IMZuvKYpI2v8N0P2A0fNLG8KJuotO0dx9KL7u0M6Wc0ZTVS94H9c6Q60x+Z5uRQYwjJ0Vp
1m+0mxxTB7wM3u9bePABNR1Ps8V8oClo0pGCaxBxQu/6MV9fEjLEoqLaPjbOo8fU6CUw2OYe8hfW
EBNXASfnRy4yeV7RJcUJtdefbvWf8qTw7rIJJgkLzuYV3eW1rfBkGVMp9hkJRE9bYl1LkrOjytXF
nezXGxYy/VxSyNGM/id14Fpa6SOS5W2Usrq9CzlL3P40Zi7xB0o8CSBwYakqvZsgqCA6ntbPVejl
ZPcC7YlZP7tcMKikSbIxPV0eQNT8dDVXi88RY8ISog27uesYJ7cpREPymIhpK4oTBw7BOHK4mv9F
3pksR250Wfpdel0oA+AOd2AbgRgZZHDMJLmBccjEPM94+v6i9FuXxMpStqqXvZNJqUQEAnC/fu85
30FWfq3a0jcnaZ4XqdsHh7n81b+Bj2CnIzf2PFrOwZmB+w3k/sZopvtZoveBikh4GnkLZeges8KM
Huwm/gTcxTthFc+DyYvUzMs3UH7Vp7iYMscaYr9yuquiXr71eVhtCUJNfAQzH0GW3fYhpMdWpbY/
eeMWQhqGr1lml2PBj7njqRbNVYCkeNV5GX/Q6xx0FOV7xIMRdTRhU1NsS3rownkECO8cpgWa0QSv
jI/RHInaxrE7trflJQVOVeo86HAtkH2tUVnv+8S7mprqUdGqXLxHfD7tqiGdDMXdtAkHFa+bfDoQ
FvNodeNd5opd01xEQNm7pYrAt5fWuysqTs4xmwLrdiR/tNSRu4gY95vJc/cWsEyfguvZnQx3PXud
b6NP30iLVooXR6/o4uhvJFLdYkj4YbT0zBoFLXCsRfzRI8HcqN5D31sHR+RW48myvHuzsm94UPM1
B4GQs3i3xa+m1v+2RJYz8xmic5xzKriMlDvUlgqS0RAV3h9zwv+vZ8l4fWBP/PfO/W2fxG/F//pX
DOwf1v3/+F/+NUQmgIDAsAuQxIbXCjHmP4fIzr+7DtNjDPqW6aA6/j9DZNv9dwbHlvRMxq3wNtR/
DpFtwRCZvwzQA3u0Q9LA/0toAVZwCz+tbULY0GAdvlCAQ9GU1hyq6TR7yRrpN7r66g+aw/81Pv4/
LgHuV3iO4l5+hQChrsF8RDz8SZK5sYKZjDPAPP3pjv9iPn3BC/x5OP31Gl/gF7lq0bpM03QqpumY
FAgk7d/gNb6iQv64ggJN6DAIV+blv/8JRxLgBowomqbTEOv3OrSfBmazyE7dw99/k69T/ct1HBP9
gCP5daXzBZSTlJq8ZAf3lS5eLI6mmk6Fqh/z5Qcd4N9M9X/1nUBHwEsGDyHwPP/1O+kWMXMTcS2y
8PyoPNTiZ1R8/P33+eU16H/bWjg2CJsv1zAwBkLbb6eTCmmGOe14CofswU6S34Czfn0doMhC2MpU
5pf75pll06rgch1No6LEunEVMYPdYVMVu7//ShfyzNeHjUsIAabKQ3f45VHAo9CBZuwG0gmfE/ut
K6+y4r0NX/75VbSjHQvoD0g0fXlQ/vTAjZZL+njFA5e3JtDNTmkmC/W93ZQX61nyhwjov31Jf3X7
gAxxsKAHiaTkQiH689V6Hg/X0sNJueFj1JPZGbdXwpk3/4MvpS1bWUIJ1/q6FihZZTj9GanmECno
4WH3DIrxQN/obW77b39/sV99J3hTjiTzR7HMfXkkeI0qheRvOmFdCjeZquGNdHWN8T6LfvNI/Gr9
YSknU5LHnCX5y+2rQXeWQc6lSDd5NrR6GlCd/f23+dXC8OdLXD7Cn36hGdOl6XbJRFFjQ9q8Cyq9
CZYrDSxxmv4VPvRPHgf8DexWrpS2pcTlFfjTxUYBMlHgcT0t3lufaAQI32L1G/jSL14joq/5ZdBC
8Zh/RbWboiQ42e4HFDnVDDQi2hpp92IW2Zne+tPf37xfPAp/uRbb6Z+/T2RmkZScRU+VbCGP2mN/
xoPRX1ljYf+Gzv6LR+GydbNBmy5GIP3lUYgkuW+9YU+nxhg2bgrqme7osv7H30fAByLFRpFjw1f7
6/eB/jrgy8vGk2Fy+GJbDaObTP1me7js/V/Wub9c5MtDoCnR8eBykbjc5fseT1KAy2ptOzs3+M2l
fvFw49bgwMyyCuLM/lKG4A5eEscbh5P2zhKCNgocIvqqtZVt/v7G/fLXcQXBRgoFPmTCLzcOwCQd
7eVS76hTPzZ7vXj/g0vY0rqglSB9AWn46yWaxbm4lC2eazd80KE69sNw+8+/hcDYDiVS8X5+TQCY
HChHtjOQjxu4aME+o8b7zQP2i5eTwhTRI68nTBSKzL+8MIugp+86OeGBYiLhezN4xg3Aj1Xb698U
PL94Nf9ypS+lWxcCItXu0p0G8wcuXqyEH2P9u+iOv/863tfqwNGBigOTG4aIarVgvB6qj5kp3pje
/fNfRvJKEnrnUu583eAmITMm6d14ooXZ3RAW6j6EStT/eC9ANM+pzgSkyAjfuzzlf1qeSe0bG/A1
1SlobcEQ3HiUtI0nazrXsSjXZSp+Ux7819fmrxf8ut60Q06SZF6dsGKTeVIJC70FRq6/v3n/9Vei
/OAUgimfPVt+fXPQODlBRR7CqRTzTplAsxyYPC2JjmiH+t/kQNkg/blNf13guJ4nAZOiojXZ7f56
G2HfFubkVVxvGBnW98KISUiGjWtXc3VoCHzHyemBHXbm+HVGTPKDmQcx4Y3MH7hQ+8FRwX21itR9
YVjc8wNkYJ/dBM0nPOMz8OngQZd5u5Zdg5AAPJXJ3E9GL55KQBW5/fLokKB4bRNuChyK5two7Uj4
HuilY0/l36wym7xMPmQKlIsu3Hvdj/blQ6Vn9h98PbAh3NPM1+APBcsBv22MeQTeoAETJKAr4zIR
DcypYwAwkmcdZY9OTYuntFu0DkgCgEp1dr5JSEXKEB8BEFaYwb8bo8T9JfHmjLmjiaddjJ+NAvxs
ILg6GplsfQRu5je7Y3TvNv2PruybnbIIAljnshHHLmQiVnia8dLgtQzdS9HRftVVDQGhS+t+JxIC
wVaml1SgSuzphgxq8r/CxjvN1L5k9zpzdz9EGZiSxRE+9pwJqLyTz77AIlat86p2P/KR+TYWXYRk
mUagyth89Ec8wusUJR848JLw3XFO+x+FAnQzM0HwE4FPtR2DOzGknxMwSzLXq8LYOV0/bxlx9bfG
REJRXJlyHzM7eJFOUr8HjB5vSxmPr2luN08xZOC9h+tjBRXBfsFbaRwx3AMJqWOSIrtAqPPiFd1N
H+TePYMvxI0GYV1+rgvyLaO82JY2/4TvLnqLpCj3zmTMe6w6DbQ7YTwRVBXuwFuVJynCOVl5AvCi
WTXxOUjs+YpG+XcabQGPkdeSFp9k7wY8d7x6QUpmcZzdxWbfbbKqsDZJT2o7ZpsMg6SOtszc2+9J
hg2vs+f00fE+qfUE+QIL1jJnVM/GZOUj4XgYLYayR6uVFM22AoS/gRURXFd5PlwXFajJsM3jTUcl
CnEFv/06TzMCpnO72JXBdDOhd97pbJoS5sy23Nnk4TU+d1Qc2mBM1oZSisajoUqON8QK9zGEgwDv
DmpMOAiiqXjwAo8T5GrQgR/YVRFuGoH01POMYkvKR7CuzSg+qoRJhk/q9QJwG45IsEuT3N4otwFe
76Vy8I2gv/CYYAMcKeF5xpcx8zu3YTawBEmymUI7P5uDOZ+Z4fQ/FW1oCFlh8hRVzBpTOzYPTAQA
FRkkVgSKKLcGKPYOvfQuHz7zSZifpVl3Py3a7I8eIknyn137hpAjlInjbNKCdVocxliHMvRzDQrG
NoyKKzUgdlh3eP5WDbnOayZAQFFS7FdyEu5ONpV6H9O0B1/e26QZjPm862oyGcrcdco1gSe4RGqS
0hY/t7v+GWOv2ARF02+XuNXIB0f3NcA4x32KB+b0g4FGD6V4HQzdHXLRi7sHh5uX6+DMElY91UGT
vyFJj9fLBDedMAGn/JHXM7+eQucbD7Qhl9Dz1img8tsW/e9jgQPv5KgJPTVWIcRP4MQRLbthSFwA
6y5G0Np77YqyeujIMbiK22H+Tlr7sh96CDWrZVHDbpJk3FaOMYn1wAb6TS8NKcOqj+6dJh4Y9zdB
jbTTnr191mfVnRekMIFy2rwXSoQ/iTbybaPtoShZ7prc6PaqLlC8jzb+5Rg4xhbhSudDgs4PVP/1
qgUqd4hD+2OEdrxpCfx4DFuDTAO74zFnIHEdz70FYa5STzX4EmzcTbOPCfw7iJqUJThuaJcqPR41
bfPPkaAJJLYucet5XoH1MOZH+C3uxmzzZNe5SX9u2rRDEl4nH5YzAc9qPTf1Rcc03S3T7AOXJMIN
aQThSeEoOgLvBNZRqwnuI+Q8VAZmv4ecoaNVXGfZu4Y7vyfBXfhWIphJxnnyRARx+tkgbXgg6ble
MWLPVtUUhuc2RLRYadN4KLHGbQzPwhkVBHeS669Cotr9S1bcisglFxFHj97UdIt4b8A0O7Sj69wG
LIn4BvMPSGk9pfmcwpqIgaJPJaJEJ03NY6MyexMKUV+NJrPmnhbKpiNj/TDnSGZApagHfN9qowNG
pxqJy3aWQ/qqc62+1ReIFYnswV3E20JauqxWqYiDnYNjlOmfCK9UKvPvubSDG68K5+MAAMnvq0oe
id1KzxhVJaFBufZTz5tfZok9hWBOfTSdxd2idxRHexHYexVDEnY5w7cckZwl49p+E2AneApIDlo3
1qLPSbI4zIgHY3oroqSG8gAMgLkiHZhyUfUd0lITh4fde7vOKYmcVq7eDzg67gKeQ/Y4goeSofVW
DfcTa0hbsgpWcgNjoTrCb+BXDWbsYGpe1baRPVkC1VyETP4G8YI4jHXPRinAHcIGTNbhXMKgKxdv
rYTzloZV49faG64YYxk3tlNnq6h1+mdabImfzrFetlMA3qzXYibOmHjDW7t05V6EVL+G6MoXdvoO
+ZpLvAN73yZq8MCXkwae5riPc4Fdra54r/BvSOSXUS/XhE4E5zI2wqs41dZdkCwEb8lFHdPMVmRb
G4x3DDmX95x7+jMcl9qv81IzgJdRjFgmmtkk7Z+eNXprewrQTWRg18hTgQLqhndTJTDqlQ7JBGFX
W/5ihPXRLBSGCYEJNgoX+BC8PCx/MmAAWg8fadszWiKxgZx6ZYYnq8WNOHFrtwRfF77poLk3ddbt
MqIcUBDxrKC31deAgdCntMQZFHbV3EyNI9/DzkKmZvZSfA6UimRhjU6+liMCyaJawvuiG3u/jLJw
W+TmsMdK2G7LGj1bH2TjpmNkVfBROKl6+P3uoIXJdRwgx6gcKqrAimfyIxYG7Vov0cnKsKfrKav3
Oq7rl2xaSM8a42pNDjg/u4ys7lSHY3ndUKr4Kk0gyY09JokSEcI6nRT+gCRKbh0do+rkkLFWtttc
lYrZaYdB4GzbvXnkRV92jaxTQBml96oSySsn+q6oEEEDMGKSaaArkLAQLryharqarKbP1/FEREXi
tiaEOkqZEqHL0Sij+GcyL3Hos5gjWa7LgkLS6IMR2YdVvQAkEY9lkY1XaHJ+zK0YPgBY9Wc+a/fW
xC2a5TS9N6CYbqZ5Mh4iXYtnqEyBvQavM28AUPSnCHyKX2i7PcrEnDejCuSuUFFxokhKr8e8zI5Z
7bEtjpbp26EXXtUeOBRwWOOOmuYolhmzDqr4daEjIIpJ9DGobjxkZNA9cpL2LrJHGW85DlzYYZx8
90VkZUzgouSqH4WLxdTpb1KmxAcEINHWNrEnzZVAbUDJztbp1WKV6TzcBFkgdlBLp/chDgApWYbZ
Hq2lDP2qbHHWVPN8Kl2QkcXCWXC1WI2i3mj1o5Obl9ZtnR96ZzKP4xwESA7RTTRFqDe5Tehd3Hkj
EIUmQyjUjusyab2tk4q3SlI/eg3NF7J+PSBmCRrKToGUk/qxzVJEbbTUdwVRZE/K6d0NP235LRFt
/2alXXqekwm2edo1vgBHco0TVe5qdHebxAQLUAI3XXe9wCFnpMonQ6v3K+0SgwFWcyvj1CG5loJu
qKxh34WNhazdQg28CgY4/ilpQeswqXMgpNl8Q8+l9yO7dvxiqh1kE97bAjsAIUVPwtjFe7K4GdFv
C7FO5mgtGziQCPTtoCeAEnmZmbjNpZhRG4ttE2gjOuTYEdWKVJLqOoLkwK8uyUvTuJ/SIY2Jg0+L
29hobBLv+2ldxASgLMQcbScjc38u3tD7BtkilPEBLGG3s+5s3sKn0U4RJ2Ir924Sgs78MqnRNFZd
4LcWxyCeUO4M3XL6XrXXb1M1SHKNBu5FmLVHDnMjom5vPob8zPw9QzGumxTeSyfJDaELVFz3pQ6e
QYiNH7bqzevUnIxTUw3BylV18i3BkLNml6nXWZUW9iq2plquGneOz20pvKeCxXUDkcXY5YtXraYx
ZAK86Oimc1MCl1Q4HrN+rn5OIDXXc09glCljB81jNG+6mWNWA07iUHaLvLfkkh7bxIAwEosZAJew
dbqqvCF9DDHEA7EmMmMzcWhB1roM4SlSQbofdWM8q2pBOKpxj+QCwAjrfLoUa7f35oeaB9rHveLs
hBtZ2EvyPsAKuSzzTasGGxlMUBsfmKXF1djL6FoDIkBq1JVPWEA1255a7hOgcxuS9ObbdMbDhLC0
8R6ymBVy5ZhW/qAYnD+AD0mfs3Gov/dO1aMLaFpf4dGGckBNFAqdbtPakLcc0TQDdnjUYZ5aj7WY
xI5eULvrs0sCYclzR59Z9VhN8vK+vmiV5yoxbxMJVSFlUT4C5aDHWbNg4Ul1P4IuGV7tnBopn2Pz
qrNT8doRzrgicFBsRlqZn7ExExgk3OHDTTzYiKihH/O0xf0iWfjLEvJlqSLzrjOQgmn0do3LciCA
Tmtc4dt+9uD0eW5+35PR9Z2MxOm6FxdoVtCam2kYWO+nGKhg17k3KpblGfze8N4jCbuiNuHlR46B
XMTJb8JlKF5CzjyAxE1xtKgv9yQyzfcgqy+ycww7SKOj4xxk0U8xq/HTcXMLEBjEMZ16L0PsNBul
AlDKpoESRo1Vfz8S+gcIq77MB4v8rXC8gmUwzPWu9C6Be9ICYbCSlce5hY1gOshcttiEAupD18AW
PxL73oNVo30Mmqo+9os9bfA3We9qRlPY0Pl9bBDu+SMxeT4bPEc4M4UTIW12dGw3PuXoJVQ0IsvI
zQn8KoblALcB+rnRK7jneAPI6yp9u1rUbiw6VhSUVD7ch3Zl21BHzIYgEPKZDIyFXAPwZHnsynHc
0RtR18KlmifEEiuldOtzE0q4lEsxO1hocBSeq8BqHkTbuvxqrPFTRaZrWYrcT6xUbzVHuacst6wd
x05x0ziexcnpAoTnjT+BHEBVCxsR0U57CdNsPKQ/WeaELwAmWDETCe5yoj7OVotK4LeJqR7eGSDg
+mlIreFJop0BqQriVJgcRBA4d17t9jdOTSJIFMK7aGFecgRsBYRX13gyF3c4WrNoCQQUcNLAcc63
cAebW/xC1lObhUjG7ELxuaJS+h29WT92wsVf6M2vA7PDjID4LLzKY13c84THbz39rpfOKsIbWO+c
OcruW8/8Y09nsjkHGLjvFC63J9xW7o1E6fCZlGPxWFjqnVhH7Rtmpq+gyE2bpBqcm6Ruh1UEuPrB
ro3wIMGFbJvRjnZ2j9etQj62IkQxhTcy4fM0MkRGlmqpc2ptXKVp1BprtlTrG0RNBO9iznYkUIJN
abk1CFrdo54mwy9BMPrUTJD/BygzTE4RjqZlvdWR59xYSChpMiBzxomFr5Sa5d3sOTonrcrvB4D7
K+khXurmiGhYSkO/KywkTGWof0rFv3MXRx8Iy4z2NesbDZt03EGhq13e76Tet0UACg5mfsC9xOeb
xG0IhBxVYjGa4j2kd0wPCCglj26dyVMfaZaGsB1c9EkMXuMx8qZNg9XiNegD0Hy9KU8FNlYcmW1F
+J5qbymo3AMWtBhZKqr7AGZ+tcrLvkJkWHangEbWAb+jfCgDVz27dZrvkrKJfMoGEjJrKTaiMovv
VBgxjiZzWEtIjZvWMbrN4sj5pkjpAZmFEe69i+mlrjEGRYbrnKu4sp7xHNhkx3HhEXndthVNsxk9
B5lk4EV7uATyZOaADsHkLf6Q6+/urG3fBle41ZxcUaUm+lN1bffdQkJHL8ezXiRs+I3uVeNXhPgc
PN3TutIV/ti8Hml7RNmKdJpkTwZOsDYjjt7d3F8tFxog3uJnQHHLSbLTyx1oe9pt2MzXOdK0Y9sY
1tljCUp85U72N9H0nZ+ZS7aziOujRwjpqBTZtMYRTRF8ofL1cNkO9AnI/8zYiznH5m8CpeWmrziA
A4NyTxpI4007S5R+3Pzqqmomtaks70IBrX7WdZb8wGyW39TehYI5aec81+zAmTKjXacS6zvMrfgq
gxr16oyZumJAgTYQ7aHfAYT0Y1N2uxR34kcMhcUHQplejWFO8h/KE85vDojctIMV4AQKNfqMW6WB
i2kLFN+Gc/EFFO4no4r6FEqqtImf95hg4r+m1Ua95Y7hG22AYa1bgzoHom0I5o7lcUAGuotNjw1A
p9UpFHXMgSV/N2cYnKsZIBqZWrOx7oxS33RT3F63oYufzgtmRg8aecwaIGJJ/GpoQTHNnOtJJflp
zDHKTT0HtswkS9fLcrop/Zz7tSQicwps51xD5d3g8In2Rhybp3GpyVujwUusAMp4GUDUSuzW9Ctz
9nyjdvTedmNry9ao103CNGLS0tw0nO5wq4f9I5BWaxNTtmQQycZyV/bpQMxEae355Ziae5UFCCI2
N1hnRQJnbGYlzaIgTlaAv/SemXF5LmQlNjntw/u6jLz7maY1+liMfgaSTd8ZpnEfzkW9TbFAbUoq
97eAefYjUR6mP2OPwKpsWO6TlRoVru2l/6wT7mA4Zh3jR6IEga4R5Te4mg512yRP4tKoK7IqP8BK
xT9qsq35EUi/606oJ+XW+pB5qUdlkcW30xw7EWcIdI+r0sqsvRQJ20zXBeauYEAZcaws8m94t6As
kBrJ+yPFAV05ycGSEUGWFzH9OhuXE+XK49jkA08aEFY/I0HLh42RXXvuND6n9iS3SV6YJ5z89pZ6
8DV3Qo4PlnhxSgnSWyPrpzsuNk7dDIiAvQ4rvIsMMeg4SYJLrNfArCkCQgSjfTj0b1Mszesx4QRK
2U/xH8WcXns3PCV6dg/OBQdmLsQzLraKlq2LQfzD9mq8IPFcHkJIrLzSoQLLm0R+lgQLr2bU02Zd
DLZ9TviJ1VxyJC33Y9LhxHkB7qs5Yj90w/wSHQzd87IRzgfaF9krTczszHfKHiK377cDKxgprJn6
yYgEhmOU5tmG4WezX7BYvGYmvlNAeKkf43bhXAsGGUOrCwAo7rGJjrJT9wW1N3rMfPrelMFezHz2
ThrjNpqWamNMib3phtrZ4Y6u9iIh1ZHGZLTG7Dhcd/UUfNqsrwDcjfa+qJiKDKrwODYJd434PCCX
ZVn8OHKLawZDxkbQ+jkEE9WZCWLoya7FexnmGAUWVdy2bqYfDWOurrF40Wt2jeKWoSvYRsjk+Bii
3OQE3i4+fwFTotShnbaeS6hkKMT5dEu3aCj7eb8rhzrgnDYb+HfjqrwFLmoelNDWrZjs/thnpneV
DKbe9940nbPKwc1e2LyluZQ/YczPDxx9putOqu5NNyZ1Dn664i6RQ7ebnVQDSqFNrhZzeIpinMop
rbeDE4zxgdV3vnWyVNAMcbW5IwbhJ+6W6Q7lEot4OLWe3wUAVRp0ecWMjLFJUo3/PHhYKlvtYEgb
zxNtlU+01daL0Xclzr0y3EuvbRvQYhyJmYYD46PM9tZ4gaK3AijvhvZ08jr1SX1AZkg7dLKnO4S9
5Uuq4vwzoD991cRdu9YNFYNlBNMO5w06dNNor+1Bgufm425hCRbGKrfCbtPF6Ni7BvNjZWbXQLTr
TSds7IBqKDTzQ2YPSPfTu6Q1SeP04EqDoTBUxvtYQ0LL6pBZkWmcktzYZ44ZXUH00FtUBtl2diK5
16Gtr0dtqP2YleOa7Yz0DmAVFeHJjK3v2fFpQ3bZJ+Ko4ioJAgmdL7fI7MH6zpEj3WaZMiBNGuUt
TwWTuEbnzyUOxGtJXM6bU9Cgn2uRXI99tU20HcNZnewz/5PeinzCGh9ng/wGgvQjS8Z+61rFsFto
6xOtZuhjy8Ir1m1lvdOT/5lUTr0evXuBIp+iiPbI7TLOcPYZB12HLXKAtGf6k0Rm+pb2U36YdGec
At54zFh6PpH9VG7L5mIxmmS8KztdnzmVkElbkIGD0VZzVxQYOxeXKW3foGXeiLON4f84UProCjPX
bBibMpjzp8mq3PvI5TCZcjz8TglB9GwZN/DCrfKQg8V/jUPMcqsEwsELoq9qB6ktxgduX9ys4xi/
RzkDIlTlUMygg1gbezIY4fb5jLkwte6Y9TkvJnE2N2GY26eBd2kfd+xZHQPxt4hM8n3fq/ER/b2N
fMQxH8SYhN+AI8lDm9vAHYvAtHZqqeP3jNLuXlt0Vugb9PKuKyAVgvQ2QToKeUcOrtzD4oxvR6fp
nu06lo/zIsfHfi6S76kSY7i1nEpuybos3jj2TrdjESRXC+yAYxhMjD8pV28gV1ZrU0riBYWT7uDP
sL0Hebqc0jCpRmhDQwclf+Jno7ejq03TuQGPhDvuLMJrVqFlw2s0kLZSk2XTx6g6/U7tLHZdHLt3
QZ9ifuy8dm9XY/gKwjzbRpJ2Bu5f8SPg8X9WgPbXnTePtOWWjlFUzSYJhNx8jaq6ORZJ2X2HxOlc
86C1+zqrvDurxJBTRuH4Mlu9ADtYk9MNC4ek3Cq/aZNgRmLUqXPvXcKDK0ZqDE/CvXZ6tuylVtmP
sMFYwcNVrpcmzdhZGsNuEcCUkEbTVJ+9zKJXbSXNk4oTsCpdnn836ay9O5TYYFQskx5MMoHBgxqS
3XdSJyd+n+xhhqR5KktJ8EGhCyh3QwYdmv28oTGJLRCovLqLEqc7mBjlaD8RS4tqJauzz1p6KQ1I
5Ra7GJIFE/u4IllpIgXBB0Qc72bQAvlKtCHD6VEC7NByvpvBLx5zeiWvQTn0OzeyJ7aURDxwoKhu
gsYr9hnBzHiDYk0MbD7nyD9nFs+phqhXue6Y7WwUfPySQfKz9rqZHY7IyybLAyZhg6PxCBNZvJpY
72/zJqh8z2bany0shlENkGMbTwGIT8rBuzGWkjm6Wnzp8Vj0Ca5BOyaofOgtiwFoRIZAN+Ng0wMu
DVrj6b2WuISJ5yh9q8e6t6rshpK1aVngMFciMICigUJkhNZVY8gYqDBKaXT3WZnEh9aKXoA843U2
pLEzarHcixAXdhYBB/GiYPKBs4PhhAq7R5cS3YawFH2LqSNHAV66m5LfaBNxTLkdwkWelZGrMyVI
8GEsiG/cRHh03zxmU9qrt72H8HMWzjd9YVCxT4u3IW3Bd7WQ/NYTjbhTbzUcuWZz1sGeNzTemBxR
rxV6K1/PEAVqIs/sFSLScB0tfffhKISA2LY84qZa3QFIhvvC0DiYpg9dgtoBN+Fgh1lqnPnlmNSn
LmiJsAeXfSi0Q+94uEEbc2u1jKUZILtPw+Ti1Ex67S+JMF+imf44OKco2MuO9A48Z/h/uSk+7SNo
GWkEUCMf9JWtMsDYkeOuW2uCATSYwXMy66ug6i55UKn1hALCPHTuYO1IRBs/GAeba9IHgQklRFTw
/efo+8jk6kB/HBxsqIs7Lye5Osvs6LmOmKIQvs0wW4WuyXkEFM8PrYFjzCYs+xVsCv1ND0N0N4TD
eLDAMh6IOqh8uDobON3emYNyczDsKNhajVN/Mla0d1YxAtUsaD6C+grARhpzhMFIJYAdcQSW4Exe
aBInHEca91tve9kZE9gB3yT+eg4D/SFNS/VEP6OjfZq5O1pnyl843uzmAI1iydBmGzN2pFYb6sfa
m/SjaUXGsSbmgajMiHAid5HXFBfiJYjr+dSjdGRMCO1iVVWvyxAY74M0ihQyPsMZ3wVxznKKREir
hWQwp6mrHZVa9WjlDoi4wokAZLYZ/emKkvOl4ms8iN4ptnJKjH3Ve+5bWynnzg20uofWVuxju0Ub
sXRNF3ErEr1rAOLsK9W70OHKT1PJt1CxokBF8fTVFIK5pmO44N0sCr3B2zHcw5WzM6JP5vAqkl71
htlz/qGbtCRdohy3nFTNHcoaN+bhML1TZ3nWISvL1yYmTqVn43ynenlv2GQ2Xm+JnV2VnxOddr+I
gPlV0QN9IuGbEJA7NV2lFYIpOrRw79UM+C8tPtwufq1gdw36Cc7WwDLQNupUAYZ+p2NqXtsV83EE
MRwcvnU51vWunfpbVsV2o4Y+OnrRDJJC8prrCgZLw6FqTX5R9mKwVVPs02t6cIiS2uAdIJ+syGLq
KUz767Qvq00CpvuUMGnZLa2T33Ic2KmCYAQpq2krVMhrqExjvOmn2BhJDEGY2QV2e+84TXFk4+WV
V91Sz+CRghYYiAiIcxqI/dvlvUp28F1imCv0QFeKSulgRgW6s87z9oPrMjfp4vmuoTOxcVwo9m4d
PUFF1N8YPTUnRPWlAKpXRC8GAiiGTWymREc18sbWYf4zR1l7jZ+2jX3Zpc264IGBXMb84VibY/zC
wohKse/sW6ZJ472TtcM1hCGouFbL6QxydnCIpob5QoBiA1wyXZGOlI1DrUb9kNktrslEzreZZTCm
CGtQTaTP3RUAnuo68Qs3MK7MMBmx9jv1Te6iHglq19pFQ/1CypO7rkARgXhKsb8nkarorjXpEf0I
SCMGIRwD/zdpZ7Yct7Fs7Rf6EYF5uO2BIqmGLYqSZekGQQ3GPM94+vMVz9lWdxF/I8jtsMMXjGAy
qwpZWZkr14IYWSjqdZ88BVktCFLRIHAci5n8xrXubATSFDr7TffdVlsqH0HdUhPXaWpZSVCgYYcU
yS4zign2tsE16Ql0Ga33rNj9PwA0BQKMNQepntidNh/+ssLwe2uH6kMfjQokZVBFMqa1pfS+BnZE
DQqGK91yVEuGpHb0yZQlXapTbfdHAzoGHc6goURkE1qm67jKNfQmo0RipAhguisPd6AJgRCba4He
tIz3TZn/Q877WoVjhgU0wwXLD/DdpVQsDVtwgU900fQG7qyExxPwjWHaGLJ4iRT26DCLeTjX1Jgh
kZHCqQYuRlObEyqWR3qNCaig5M7UgPldX6+XW8NMqAbpjaMa4Gs9aWapmYKMamDSnHqAAMbzG4ye
nUUVrx82TL3cmktTEgS1gY6roYbTnCAN3Y+VQYXgcN0ZwTcroVwvTUgDCVNvKmUWOsjaPkJghFhp
9RXG/4GhDpKgv7x/BHBV2XBrawWF22cAZeQvENRu0uaU0NhLg6M2AMcp9RuUWa97t2VIAiYr3qCY
yWDXdNwfRT+GN/RhhDVonH9cN6Rt7ZT4S85cGsM4MaC8bE7KIySyp/aP6gZgwg9kPT82fxT7+GBs
AOM18clcwpPFxgHx5hAaQJ6kRSTZdEvAaSyi/bOl6WgX/b7mFKZ2sFOHe6jbmGe6AzC2sXlr3xkc
YYQED6bfF7NgKIQYDhKhnEnX/rzoHq1n4E+2cX99RVcXlGlk51lRHjcvFzRSLCVbCr6y2g7vC82g
2RUd3mICyJ/K7K35Ao2vQsVr09FpTgHYxagCwVZqf1w38Tym9GKXDM1iSs/DyjPI/Oxc2M6QKyhY
tSclNN/XJopZE5Q91Mc8UTpZdOcuYYYe3PsfTkTHComkdGO/Vr+B33+BLi1kCGlGPdge+9XEexP4
He/WCa2BlubjdWdXt8wwkcCCyphHgfQNLH2IXEPbNaewhmSn+MsZN0L8lgExJ3S2mFkcOUphF7gS
wQdlpE+U2DY27OWoEV/VmQ/SZEs01sPSBfhgECYs55thf4rJBGL9u1NvTLith94zW9KNVUEfbw8R
R7wzx32fUyM23fxPE3b4vaIngHSsW4pD6K9q002stKgC6MYtyc//jeX/f8f51ny2TdMzTDHnbcuX
czlD3qCkY3uqvO+oUB2j+ovtfYYWCTnUjUnsVVMOA+p80EQtRzoiZQa9A4X4FpdBTled8jkNe0Ry
+n/ANt2bebFhb+3w22f2pBNj8oJu0ilpT8XyhefSLq+/VvaHqn9LMIa737YMsOrQMErHRqkyBR3o
tEU+jGY9Ew1woBgxBA1AsTqzG/ZehdisnnpHdEP/RFhpI5StBeVz+9JRgjM8ZE4DP8e4PvV68iUO
52NE2+UNn/iZHUMKJjQyo4WMqj15poWEGsnBooBYen0cgb3AIiizlI4lHZIsaXKKHm53guHjfdZG
H2bQQtdNrJ0LslGPYWZDZItSYhCOHeN/Vi8mvngxOyGkJz8nQCpF/urRKE9jbIKjTm7qAUq6DFkD
xOIoILJgU/LZVuz9CAvidVfWguK5Bf3Sgp71uhKNWBjY8na4o1q7cbi2LEgpYtWHQdLCkHZKEN2h
NQgvc7lsbfr6jvxeKPFHnMV2TWsjBmOHFmJka2fZf85BCbrv84IU+/X1WgtBjuHwqKI5ZFqCcOPc
ELAk6o4K9C9BcIod7y7K/EmHLFXMmQz6hrFVr2ilitvQ0JhjvjQ2BlrRw9NZn4oRAqrug4cUyph+
ZZzoulPi+5bTDJ4+/9qRDkEVlk1cWXFzAtG7b5xv+fCltL6k3sfJBDzu/l172atHGT3N1aG6IEVj
tN2TIo6n6XmcxqSfhfdUGDSekp/XXVpbut8GuC4ul86ZCs6d5dYnXe8ZkgFJi/742FTvLPef65bW
gqdr8EhHhNngWEiuTLRvXbXnHgYRXiTfsm6iiL517DaMyHQDU8XjAF0nLnvtoAiWPCGm+eW6I6tL
9tsRUzptCP/15LPkR02kfAgMJEEBvHpO+Dnt7Q/XTa3FBI93PEypJhQUhmSKajCzdKVSnZIp9xH9
vU+1eGNUfu1DPTchneks1Lw+qVRepgyrQKd1W6if7dC4bXLQn8XNdX/Wlo7ZMUsVRRDdk6MC7CQV
rR+N06Z9bZ0EGORPEAI3brH16Fg1hAXD8zxLZAyXx9od9CFeWiICEWhBYHHIHsyFEia0VNc9Wjlw
hsoAq2ZCBoQtKSWhAzdNBu8JyhRMg3woqh+T9vd1Ey8OgaFDSEP/njta8PcIX89idu3UXbYgQua3
QjVyuNO7rcvtxWphwfLgRoLMQHVevAKDmkaIG46VbwvqXqYbKyX7FoXhLTwnGw/OF+uFKZFucAaE
XI48NY8eekZPOah8Bppu6nz+0o+ooWomffnrq/biXEPfA84RkiDbdV2sXq5aXjI84ALSOWlwtlnJ
Uwafio0mhj6BGn01c8uzMciCNIIbXD7SR9S5E+DsvIbPHx2riCefEI9WN4alV5bOMgxX5QXB8r0o
vcWw1apRM3pUSeEppZqq9enx9eQMwhV6OJjRSQ3lt4PHHdCqbRr6UQsmNJ0fhsDaCDmrjqDgbGtA
+1AdlTIdPQRB2yhWcLLRjYkoMGe0Vtvx1+sPAMVWFxTsMx2MdACgLdZBkdjBCVpFmJcRgFc+do5Q
Bv3mNObGaVv5gkRl919jwuWzb1QtmnCYoYd7NlZDOAljepLce92n605pa2tnWSQCZCGW6sp1Bq/T
Bhr9BYaYVkXG4an9wzwGH6JD8YVpgnDffNR87de4kV+vWnUgO/EcVaXKLJ1vPWu6Co7JzC+pOfTj
o65+rKeN4t66DTStNOicNDS7LpfQ1CoNlVQn9RUmGufqyaR7k6rfr6/f6j4J4az/MyI5Ys4eDQij
zfweUL/ZfbdgpjWMT1G6cXGvRB8b9mcN8g7Kdy9eqsSdBkRbV/hz9X6Y/vLQzWqdd164N1HUuO7S
qilY7ZhlpvzlyhX5IYEbv1f7hgEtMeFZHlXXbxb7oGfWDgjNG4xxV3CBU2njrrjcpNkF+7iMZul7
ESRf+R4OJMYnmVmDZuPmuqmV80DwhtuLyQvxSJVu1mF24iREEcunMVYC0wf3vUPe8XjdysqBIL2i
jsbNSmZiSA5FhVrVYD0aQHlwcgbBe8DRrpm/q9G9uG5p1Z8zS1L+q4P4nfoSfyB+36WM7zFZlIMO
/a+syAlwmNd5PNtG5TtMti7WU8FLZa43LvGNRTOlr4jZiqlRZwskY6m+j5ufUDHPo3JkAGZjdzbW
zDQujxtgZ9gdUq3ytYkyrvut1WwEffPd9TVb+4J0lUoI7TOdHEs6A6FD+xSO29wPUFzS4F2Fa9h8
3yv9OzCsICDgld+wuLaAQC6o32qEchLHS7+mapyg4h8K39F/1jOSFKhoMN3lLh+ve7aSOnLieD6S
bfPukj/XNgxHEzRA6dNMd4HqtdmJzzXYKP+t7ZJgzyQiaJAVyXfSDKJjrjrmZbs5fdchGNJ22j6u
sjcEBPj+iAVw+2h0OC8XrYNYfBqgkPDLDjko9IAhDaeRfVw0e2PZ1h36bUnaHgtBo3Ra6tKfxKZ0
n5iMspQNG+J3XNQSDBAb//GG0yc9vBX0XoPOW0p//CtuEQk/5O/M6Igaw/vA2Thtq+5YNFO5wDnk
QpLzPDkZFobK6l6t/J43K4IhhmLtBkRlr5+1LStSvuWo45RT9eaZQg5cg5RomeAIXv3eEssmKtvc
qgi8OVKWkFZWRROY0NPW/6TJ+2F86tFLvO7J6ldzZkO/XC/mfJD19bhR60bf96X6YLTzu//OhLQl
TulQGhVuKL23U4x3sfnruoG1CIMoqSYI6lh1oZp6vucR+EstqebSt2lCRfDDQ4FwY0BuEed31y2t
7Tv9SShZoeo2TbmOHC1hnKlxzaQtQ9gHl7G/uw7RsWOaICv5BlM6CahFXxTqLem7dFEyzxOvLH1z
HP4uivqvQGUuY2lfn+3C6PYfM3ybl2unLcWkeU1T+XCuaTHyl/NDB7b8Db5AGqJaggNPNaQNUmyr
zSK7KeCB/45S0CEYUQYKPr7BCMeAf1kvvv9LTybouR2vVRhPMB/Ksdk55dOkvmW1zmxIYbmu0Wdn
TrT0+1DbD4a6y3tUIOKNjuHqKTuzIm+9lsJPZTE5pYA4EvdlWz5sPuNXP5rfRuSLLAigGYDnCeKH
mMG4drjNautOMPkbcWltBJktW1Igo+42mkDwS39hOvQmTvTPDX1XMUG03DSWtlXi2Vg/XYppHkLy
nV1OfDruI+q78LzUDBtuZVLrTpmoK0OlTd9R/PzsGYxuSdAOyC750eieDC19bzBNA06ivAFYtRF3
1rI2LIF44nkFnko6d1YSq9kcaKWfWOmdhSt1ax0iyFqm8D5wP13/kMTXKN/WVKtoI6sq6ofPTeYz
x7q2ZPTV6XnPFbN3Q4PGOIxxkm/cCqsunVmRbgXdm+nJwQznC6W5fqa7OYx7s6FTMyOCmWxB0lbP
BNMmuqjIUiGTzgQyJkvaVkbhk4J2XNpu/6GLN1wS3+XLhfttQ3JJTdt00B1cGkGQN0cz/556P9sR
RT/vQ+88WPYbclEI2f/1SQqreu7pma4ioSmWkLKfeDHU5cMbTgM5iOqCzFFBwl0e86g1o2HMCXlN
vjx0nvoBOuc3hAcbXnDGlJ6xdpKJMuwmIM1J7Q/w81kGqEQ9PngqYxLeWxI3CJpV2Jl5ArNyl97U
qm5UParafj8uuzCDk0I50WfYcGjtC7Kh0lYd0wD1KSONZhg5SFOEkFWXfIUH8K7Qw+P1bVk7z7zi
gcUQEwg/kiPduCAhnzW1P2aP5LyHghopYhdvcIQ2I1V/7lUDpvPL5UINzIzV2CPGZfajm4FXtaxl
o0K6tlj8/RoFJIv8Q1YEoKytdFGLDc+sHxTLEL2fjWt7JVRTy3MI0s4afW2mQTLhKJgYO2PXFvfp
oO7U5qtSP13flFU7Ot15FSJeC+qFy+XKIZNE9dCufdIq1ECLfc/NUzIvY3CJXze1Ej4ptf02Je1M
r2floIx64xs6YnXan3r3J6wQR2gNkmmjArJy1BzyNt661A2Qh5DSkWFEej22h9p3gw+GRfVaf0wt
byNFXImd6BAwuANPO2Rwpvgjzi6dxhiDJOuNxo8M79Oc1788E2Ezvf47GjQTbK823jhwAxxquFmv
r+Tapmm2LjaMETFOyKVlRICiqGYUw2fcKYSIYZ6/jMuphHr0up2Vcw6MDUUKyFBQXHjGe555aEbB
DF0N1bcwrP/u0vCeucXDdRMrO0XXme/U5eq2qSReuuIMRdLznqtFClykAG3/6MzX56aQy7BLtg5L
Mw/USxMQcIWMjWOCIvlOaAe3yr3GjMgbHKHub9qaTTJvSzepG0VDgmBT6Q8ZLA6Iy3zxeo8ZyDbc
uN3WVsxk2oToo9FpkMGU7qw1larYjV8E9deiRSK219H6BfW/EeU2DMkXj54ZYSQY//zJ+Y7Q4n7m
f4W9ccS2jEjxp2U804FlpPWd+FvvnYz0H6XdgBiuxB33bMHk3JqvlIlBxW2Y72BULUEX6V2mNvWx
ahGmhOui/5K15qvpx7lFTWSURdfJg19OSn/N1OyrvFGcE2hkH1TKreZsSZOsfZ1nJjzpPvUY7rMn
KPLI5mlp6p3pMrCCUPjrz/W5FWmDEC9NYZSxcr8hVYuQgx2d73aw8VhYPQWaqFCQUgGkEK6eBRoo
ylJdgUHYZ9B7r2YossGx6WxcCqvnAIprbgWUFOjUXhrJMmAvaV00fjY8zsZ8AzEkNMt+Dpl+X41v
WbYzY9KyDQYCpPPYEdcYKgtU67kuXmkbWcLqETizIkXPKXOGeg7r2p/d9MEqbB/t7Y0AvXLXwDH9
e9WkrYnVXHPzlEQkcZ8M8zOyW6QGt07x9IZjZgDh566hwSijdvTOYKKPoWWG8h/D6BPMKRBEbFUO
V32hoCPqkwA15D4p2qmKPcJo7MOJgky6ZzCxzEQolCnNQ+miHXndpy1z0pUAn/Ogm13VirbsfhxV
Zo65fMzPnv543dDq52PTrYdrijawrLbjlHbguUla+cGsMrL/WBsfIA3d8GbNCC9rhLgEuIo7+/Lz
qZt4zE2bpOP56caTh7fbXt36SFet4AavKjGHJac2Mznd3DVj49vJ/QQSEQb3XRL88/r1snkgAG5w
4JB9nlc4CzeGnZcANIbGT2t4k6F0gSXQLNAEMG+uG1oLOeeGpO9Ticw0jqqp8Q+q+gAXkNE9DdEb
Nv/chrQvumkqSeGxYlr5Ta0+02aG8nIrE1w7yjbdN4eXKJ1zVXKE0QwTYgmxYhlkyM1TCD2LNd9P
m8+3tf0/NyR5k01KUI0NhkpP3dnoIVOLMDbxIFtWhLtnB8CdKq5Om31hzYbip+s9tPVbtuVsxcTR
ODPR2bpiDiHbosIim3MBTNl7a/z0hvN1ZkR657S1jp4nNEfwZn6CBfNYF4w8LQdQR5X6htYOT4F/
j8DzKNaZQ6nXMfAX4VCe/iPqeVkJTfnDdX82jpn8YaYMpThuxr5QGkJWc5fHH5fqo6X8uG5GJF9S
1UuA6ajt0w+1KUxf7o02dvZsI0blD4ha+IFbQjKre0B2lCjkBdxAPV0lTXeYOq++vW565eRdmJZO
XtpmcwZfUCsQGrVe7AIoIWzv9cuI9glTGFQngIpZ0p1tJaEy8RZpfSP83A8fq7LZ0SPl39f7cm5G
Wsal5r4eLa/1LX3aQfUBA7C1d96AaeHO4b6meICWjy5FhNSdA6eczdyHVA8R4nzX1BA+oyBs5d+t
zSLFy0e9CUSd0jjIFhgfZFziDCyoDRXDPkHzNiPRcQcVat0dzRvqfNNwvL6AL68HjPGMAwTJXfRC
oqo1U7VSKtNmivA9nKn7EbqqxHxQITRQFO3Vu3VpTDp53ZCgYJFDB5BDCmxlyyFjztXStl4l6z5R
uGLHYHKRh4C8Xp8zh4zk1C3FMe2/xRA4Bgba5dOHaOs7fvkxUeETU4uU/IUIoPTIKtUS1uO+c0+M
f0BmVmgnxYuhSTf7m+sb9TIuwThEYiViBiNbchPVLIYY1tHEO0HLsFOXGA3396FmHjcRIWseUVJ2
+I9yL4p8l5GJGD7qRZh7pyK09ovtxocMrvQ5rrbgTiIEXIZAPDozJF3oM1T4mZvM7kl3IBPoPr0B
qIoB8b1SntJ1sLeXnthWmWg59NSncMwZ+IFZw2penZGaAnVt8WyExgro9aWJUVdUs2wXjhqUHuHS
3YRJ+MOds8+v33xQ18iUqdR2yH4vzTj6XFspJMynyIzuyvG7C09ymljvwmbjgbq2+eeGpM3PvU7t
xmK2T0b2dYrDfTF8LvWNq2/LhrTv6uIZjeeNhBzlj774zCM7t9/ixjMCFsABw4CSCXoVipUHscuQ
h72PYOxHo/W4+Zpf+yQBWwMeRzeXbZFSnwBJ8nkKIr79yNyRxrnKD/FWQOto45RtGJIhe1RYimiu
Uve0QHGnFDsTBtP5yc02qm2rZjTCmcmUD/9Ihzms876aSszYVfYBnapdMEen2f029m/YHmT3gDYg
vAj+VZyQszyuDUKkOHNOWYRIZg+zZ3NyUch5/TdzbkTypkWbo6oyLhsoWXeQfcLi/AAgla7px+uG
1s4zb0WNSUmN3pgleQPDfgsbaiHCzOdR+SvT703l03UTqztzZkLyxVXabopC02EE51s2/3C5AgTI
MfN+vsUOgEMx7eFS2b3cGIKxaVJowxUV1tDy22h9MJtwX3lbdYmX6S8itgKk/n+GpA+0CRtHC+LS
FSD1rj3O5dHxjrBqOfdBdbzu0+r2CIFe6PIp7MjZgB7nNihRYkGg0sDWv+UU9tKtweNVI3ijQ1/A
lIx81VitNQYGIlynolOPS5e8g4vqmA4b2yMuLPnGpP8KWgtoE6rD0qrpFIqKDjHrU1g8Emycut/4
ZtYNeARMWMERlpQimj2NlMBsxTu5rjq+H9z5Y5eU+qvfH2ipU8URI2sMabtSNu0VzWzDD+eexEMe
Hm7R6M9fj9C6NCI8PQsxdj/10C1hRI8f4hbeOR6j2+PLa9t+7or4+ZkVY+iUodI5W6hiDv29Sn5h
xsfXn19aLMDPuWnQfZY2fdEjiMWo7iO3eD9HTJGaDy2Ldt3IWsoM2tiDTUcHvWJLy9XqoVHlUFqd
praGabu908Yfg24d5+jb2xwiMpNiCjFZ+dp0ULXoYqqFp8m5o60cdJ9yFNSv+7O6Mb9tyDdmPLco
58WLdzLTHGRufxgHiA7fEC55oTF66zyDwuVRNbMaELdbHKQQzfeDVhxhsILe/4Fazqu94W0G9lxE
FvTmpfDfM78UD0iW/m+iwYXMS5DZoetGVkLyhRGpWuSJrN/oOQLebH/pUnefzOpfbTO2MJnO6JAp
9Se3efX4Khq/BDTSdF68pFFSYouY3lyZZuFx7irkijL1wVD0rcO9cnuKGTJ6CMQc6oeSZ7Y1zaMb
6N6pHccbXrYHr4x3dWUdKlTnri/iyrm7MCU9B62yctCGYxETUsIZEPrc3+dbwxWrRui+Mt1FtwqE
0WXUyUtkETM7hmta/6eEc5PEpnp9WY+NObMh/oazyEaLF16asvNOCmpUtv5toZRTJD/FC8pAOPMN
q3ZmTDrfJVIbCGBF3onByE9GF955iXNqmcS7bkasi3R94hMsJAAWDEpgkhkYFQdFq0zv+T3IpbM5
e7d60BwQzqANQSzI9/PoJa6R8FI89dPBNA/OfDSDvbXV11u1ApyRQVxSDUDul1uTQIFqKdHsntz0
l5mnMEBae5E+T0vyln1xxTy+I6Y35E5I0yhegNyFd0rruLi3iNz3SVKlaENo4QYq7yWNlogEIgLg
kY28l/SRpkU78tBuvdM3qEHDd31/u/yRFEfPPNyG0c31g7By213Ykr7SxsFVblwCQnGPEkeDLlSx
myYI1jZSndWt8ngacuSYZpbvbnQzZ7tj/Pg0TB1U2tO+oy1SGfcl/JvXXVqLCQQEakOCC+IFHswQ
ylK9FQenPrszlbt5ed9tjeavm6BlqYuaNRQXl+eugVInUfop8/UMBu96mKqbMjc0lOKSbsMb8avk
L1WzfpuSjngIL3A9VYpymuPsD8NqPsV5e+wQ7tCj+GYxxWRrWP28voIvKcI4gdCd6i7XLPes3Jqd
rNxLoIkPfdtB8KJDjybNkurGAt/vTFW9i9UILtb5po3qR2PyGBL3tspJawfz/E8wLpc4N6GWpa7M
ALfC9xzC/Df8jCHAStx5b74hD8dfBpI5ncQq+e61KsR4TAbGfZJXXYV0NX+awnRjJ9e+AFr3DGS5
ohj3AganzLmdNFFwypJi55jZTmXMrOq/RcjgXN+/teMJwY/DUBZZMjMtl2sHdXrs9VGsnJzgbqgf
aTVszgavmnApwTm885iu1i9NRAWhP69MJt+BcXVKv3NR1qmiNySvIGABDTPFBgWCjO20R31OdDVL
fU+bdugf7gbDV9sNSNraZQhACNQleThNGvHzswtehYI9jhI3eM74Tdqbqn33+g0xTEaOBdj/JUTQ
GtKqHnoG0SHqvW3Nj22cHINgK+Na9UMMAWOH8CdvOyqgi2pUWnAKwn9E9c3stnDJa0eYMRyGpy0I
Cl9U3hG/FPpWeeiX85OqP6I4SlcOvYytGsKqHSIrvhD6MHW5I62jD0Y9B4kfW7A7Jc7+GXHfPDrj
G54TkMACduKJD2mMlHRHrcbXOlahTzlhRzlJb+7dLa6qNWfYD9AToB2ZmpYiWQr2RQkrg69xgb0j
RqgiS1LjgFrOg5HX9vH6UVuLmzyMDOpvDMtCxHm5dHa8xH2lZaGvJR/7G8Rp0+ag3G3SUqw6pXMz
0BmhVSbfgPpk1TqKkblvMh8Z9Q8IVOwojsIXcd0dcb3J15/olFGDFRUrmVK0LEJk5kYCQGeWzW2o
A3ZK8rtYqHohcd3Y7pdUDYebLik28pW1AEdhziYqAFel5nC5jig2xYFFxcwXNdM4+dF1iB9TOr3u
3tone25FCj1dby1zDBGx7+ptCL32gozeULyaC8XkHyg3DIA8QJLEXp7Ft2GG78ubjNB33KfY+zvx
vubmFiRldbmI0oJswyMhEj8/s+EMbjDAnZ/5yqQdDOd+MPrtfpy2lgxxqfHe4zMiNkiZMRJs0Gsv
RnAq5mKPJBxKUta+Luc/bZH88/5Dq/J2BgbjhcU7HTXjxajQ9xw/1UxxKfnyaCNoGjfTEZWpjdt9
dQGoSAqyDMZhZUDWaDkKqoNp6puTP47Vrp5+mfan66dl9aM7syGdFscs3bAwAgg5Mtq4Hsxq5n2B
vIKBEvJ1S2veMH1CcZJeLvOW0pGZFKTnQDKRAHpohD0Z7S+XhOW6jbWzf25D2sw0yafCQWrSB1Hg
oyN6t0ThG+7dcxNSnl4oujbqiNGA+0RzBJYK6gW7dhOPteoJcVCgZXmzyY9DLeXjdRddOalu9FGw
2Xhm+PENi6U5NvwHEHSZcnM9BKnrGkac+vnQfS4YgXWceeN0rXvx24T00ug7ACPI6CUMWSIUHH8C
oL2x42vnl6+XQXRRgeLpdBkk4Ip12ryGnU0rVXJs67gk+g68z95qqrcc4DNTwtmzeKSnmdEYQk98
HLL9nH/N2p+xs5E8rF210GahQEdJwH2B/ae/bbWgsaNnEp6xfQqS75Snb5r5Id9qd6x+j79NyQ8U
BH3RwJ0wpY3ZUfTw23Hej/r364dsdX9o3ZskXpYg0rtctLzxIr2MLID/zSj6Q2JinAdKvUUUvnbS
YKpniJInOqUS+bIIEstd0E07jWm0s8zkY6b0T6935dyEFMB6tYus0CPjVjliAPFQp9gZy9PmFPRq
sebckBTFGmuifTT0ymm5WQ7hcEJb0zx4v4QQ07v85rpTW+sm7U9oaw15bMZDJXH/rurlXd6MG3HG
1dljOeGiuiTYYUXbS56jSgMyMSeBnMvz4i8CMxAm8JQgjHiL8R6LrkNFyp5vETDTD0GtDp86FM/3
Scc8oWDKaL9VbYOsxhKYd5VWF4eYsfrbZZqewiZF8IQ4tg+0Dq40BOwYAQqDpt3x45KhXWXqdg4S
T/vAzOafSFIO73vTSe/MNIJw0R5CdUbiNrVJAj37rrUn48GaLO2vHmXefeAVGrJOSKUccmRcgI7B
b8pAybjzCtQq6iwqEPSdW6QfjWWXNrlyyBor2PVD3H1OFCM/wt1tfhwre/mi9UpV7AroJI+20o+H
yE4pO4yLfT8VaXUfIGB5WNT8l2q0yXsd5pNbXhLoR+pxcKg9SEkQhTIfp44me970Bco/+XzLDFz2
sdW6epemo7GPo6m+XyInP3hZlh+meUhQMdECdLa7XgjSdX/CrWIdu8ycHH51Wn1D6869vX6mVoIY
kC1HdJ9dMFXypFQVpkWfoivkC9Y3EVkaqEjENUnLtn9DAnNhTIrKajjq5kg/yu+Ln0YCAVv6yHMV
xfHrPq1ES2isGXe3RQGEF/FlHKsYjEkWpNP8FDY7Gx6PIfpkb+YvK9GSi5juMxV01+ZavrSCaDG9
KBN6NMD4h6Z/zwQscJQfTbYRlVe+eqYmgfCRW8JNIiMR4mIJkiJNCn8akFUPvmTj698Hz4Q3XGI8
6EDuSY7YQKm8FgPKAr271h5pqDnzRk9tbU8Eq85/jEgxvyudKUS9vRIoWKEAZzKpb+QbS7W2JbTP
gOoxYQjSVkowYJMfcztOaz8w1H27IMXqfkvD6b3V/7h+wl4aEgwutkBgux6z7dIrO/SUpXKzJfUr
8/g9zg65fXLKjVD8ct8vbWiX22I4RRUGIzaG8OM4fW0YXbruxJYB/dJAWqHXHXeUCni/Ax5FDWyj
k/Fyz+HgpIUh4ED0TOSTWw0TE5GUknndCmA/dcjtNuPaTpzbkJwoy4lF8rzMt63x2ClPVbEc8hrO
pmTeWK5VbzSBN2UiioeRlB9nSZkAHeYZHcdgArRd3whhu79evyf0l/5jRC5IVaEyWu1kECGRlT1Q
TRrfeanlvnuLFSiyRdRHdkpyJVy8Eg0O6muG26CvPu8a99d1C+uLRSmdWvfzN3J5tvjS5yhEuden
r+QQGOvxRmm2Cp6re08F+j9GxM/PkvwatVB6g7y5h9C9E2+KXO2OqTIcKuvxDe6ABKK2SiuYMt6l
pdlt0z4seEjOE3V7/dFrZuiyf1438vIq5nNBXIAJdgZVPfnasux8SnNK0T7K5Luu8HZogB877VvU
Vfu3fZvgQQW+Cdo7ubA2lSMYrV4B4Zh4+yTXdo5WAuLfgh6ungPRUQEdQk4pP/k0tCespYBZWDG1
PfiWyUXTt/x8feFW+lU4cmZFusFqDWxNlAIDYFJFlNjFYELPeF8CED3M2mOzBDdVmfyJ2CMd/PrT
dfOr++bqxDjIc03XFT8/O4ZIzC310ME1zIEXz6YwU++0mvncvkEnfmvCbMua9AhY6lEb9BpQeqf9
RAjveQijAwWVZeZ+4FO+7tvq/okqL6VDig+etLJW0AMfQ/Dx5FgfBXgsTnl7Yu2/syL+irMVHONG
yRxYIk5pXO67/kmdWqTLNrZpyxUpWohG9+AZmXISkcKmzdNb004fNzKD1e3h24XdUegQyCMrYZmJ
h2+pnAQXTYZKJR+v1zUHYH2RtsWLteaSiBSQwwO7dg1p3WokUzs1oX1h1Z/6KNoZ2eM24+dza/7y
Scik15kVaeFsyIaZCG+4YmMDvfe4BCWQd40171BEyN4xVzveBU6f30x6Vn2xjST/R5+X4VvaZ8ZD
nJhbQy1bXkvfmz65dom2bHDSik8MVNVAlxbC8uuPJKMs9IZAfHD2JSNOa3qTp3O3RMHnZP5Bb6N6
fbbKup6ZkL5kq0fUEASRcjKSj97yMTd/MES1vH4cGSvsH4Vc8Z5XJUeiQJudenJQXx/qGwgkdoGd
H5otkNTqnpxZkXzpQ9XJltGG1B2CTtv1FwfJza224LoRJouAS7IzMqioNAcAX70R+1aq3Dag1qYx
PCBltvEkXjVDp5ZCGMWIF1PPDmSJatGGwclAcBBwMXvfuxu1w1UbgOSp6dGpY8zgMuIlhRNnaW2A
X57VA8Q0j2lLYcKrvlw/xWsZElRs/5qREr02A/Y/DhqgwvFRjR/y5L0Y/nkDDI8zRv0A6hi6P/R/
Lr1B9RlcZDcGgKXzG9uaj0lmnspiCyIpFuVFIIIAh9F6rntDXrQhd4k/WRuclPbYNvvlTs9PEHfb
9TvXecvnD2+84O3W8Uu69xpdLbWx5qtptD+K4SeX7i5ypv/SiDgkZ9ferNtlmzr4E5TvCQDK8s3Y
mtd8Zq18sWZnjkjBG7EIR9G8CoSk+ktrJsTS053BBSgAKEs1HVuIKK063TuV/jl2l6NqJX+EpE0C
7Oh2GWfy5+BEG0wZq1cKEAJSaaDWAkxw6XmsjyEkGbZ3CnqkrZPm6ETlvaV0t7bbI0Pt3TRAHgO4
7cWf1NJ2VdrXdwiQbvj9J8gT1FUYK01V0LHsxyk79c0U3Y+zFT9OwML317/ClSLxpS3pKR8Ei0Z/
dIp9xwnQe269+RB4anQ/jKrxPmWq92+vDuaboB312ziwxz+yasi+Xv8j1iLOub/65ZI3Xq96TtzH
PvNz6Z78ZdzPboeMX/L6VijeCnGUZ4z+C1CuUbd23IZ67KtVcspi+34x5tulnO6uO7S+qmd2pM/H
cXN7AKAWnOZ3msZE/56uaDqi5r6v8oN9M29cC+KilL+kc7ekL6kHEF4xMa6casW+jfhEJvVoNdo7
0ELZlkaKCC8vbPHWFBBQ4qqcdocMozdWBiCN0kyrPG3OhKz6cvb7paUzS7ODMC0K/eK5iIFgQN3c
wLFv9wty81tDe2txm1Lpv95IK+eGiifmkZQT4Ol4V32dv/Z/L/Xe3iporR7xMztSqjOlTtmlLb0L
Pe0e1M74M4eAJ6dZev3gbZmR7m6vHJqqnSlcuyFTOybnjjJzY20l96tnAI0Kukt044iVlx9sHNlT
aM60sFylYqbyr7dUsPlQqfjSPEbRgbv70kII2ajr8G72s0TdB4CTONFIIbzbnNYS4fzFcT4zJB2A
qnBzS0t4RQo1HhdoWjdnN1Uz7iNz/l/mSQDbpV5uxF3xa2WzTKMKBXGhBiUTWLg1XCUQ6cEsQdLj
0YtByHTHFOfm57S2VeeGpNhqeFGDaDWsCEVS3jM0fDPZ1quL9NSFNMA1lLQYgJExBoYVuHnkgJZA
HnIfN0+idW7C+3P9aK+uGKVztBZ4KgBXvDwRVaz0St0tOSQSP0WWwCy6NT41xUYzYMuM9AU1XZHb
5tzlvijUiExEa78P9tflDQQ2rJpum8wJks+rsk6Om0CxnJXU0JXiT2/44I35LjU3dmbdmd82pM1v
vKlylryL/KBzdk4knPmlucUh3cIbrIXRc2eMy83JA33JUg1nvOQzJPVGB9UxQ1Z36pdOv3nLOfjt
kxR78qCNvXGxQn+szWEXavbnqZrvRk75bh6Nj28xRqYt+gQ8tqVkUKvNJkrCKPfdod8X4Y98eCAu
HStlK99e36l/DckcfUsyjAqd2NDv7B+dESAhYu9jviFX/X7do/8h7byW5DaWLfpFiIA3r+gey+4j
zgyNyBcE3YH3Hl9/V42kw+4aROPOKKjQCyOYXaisrKzMnXuv3RDwW/6zIrnx4cD3VU0uAAfIGhG4
iqJrXUk2juqqDd5BUOfBxELx6twbJmXQ9cJgMUKyC4SD0hiCV+YNCzkxIvn2vNROOLjokc5Btk+y
bldan9r+12Ujq9tyYkTy6zlCpqsK1PSYgeoT92kdOr44QSARNj7auim0XYTWIS9vyZSiM5BshSbF
EOqYDrRzEXrEbZtQ09yICqtXgvHbknSC3DKv2nyEqVG1g10AYWdZvX4mieDGzCClOUA0NKXOPSCr
47Kbi4J4YH0fl4fSCP0u34jUq15mAloXA5diGOTcRmiHUGeCwj0O2k/qCDvVuw2im8v7vxrXHEgg
edMjVSIrVSiR0Rl9XYZHt9q5+gOsC9HT+KfmXXn2RlhbfTLA4/K3KVDF58vxpqJTwtpE506p3Z9T
Upe3XRE2frF4yS4sgWaoJdqHoNwhIyzMaj/Zc7nxbln9pEJsnGkny+TP+W8o9aqYzCmnVLYU9JIs
cWrfQMiBb5wYEQfhpLTQw7kednGZPhOFtou6o/8KzoKk9fLerR6oEztSwjD0lhaXjp1w+S0k9N9z
jvBozAx8buljrx6oE0tSztD1ejtXFYX1pQWeCCNla7z/d2uR7iHkwKK+CCua+kPtD4Hte8wsNolC
DWRrFmjVB4DOU/4lAYeZ5Xx7Bs5UZ+UzR3eurqYO8awhu4o6a8PfV82g9m0KBUThcZKZ1CpKK6aI
3Xc92CzD79wrc95KGld3BggMFJF0YkGNnVtpCnWZ3KUlRox/1m7ib6bX68v4bUD6Wux6D5OMRjGO
MlxaPgIbKtBWfP3uC+A6nRQm35AMPV9FAjF4ZChGeiwmpsxUmDjcr4LR7A0gKMbMTgxJR6ad7Taj
CZkfs3zYjYXyrp6TnZVWD54VvyF6M2rJ8IkNXxKcCedrsgmqapr32bEovF9pqoW+k7n7MQj3l7/d
WgMWoSGwvcKZhYaaZMjp9GIpO+D/gzfuutB45+X6k2Z19/2o/moL7XM6JftlUNUbps5vR6vc+AUv
4hAYNkr2NGvov8IDL+1ePCyQqDiTfojtePDnhFHj2Gk/VPHMfLtpbMlAiD06e1liDmFmG0MM679E
+2t21atZqR/qMAcI+NEoIr9J79TuXbalPfDC+SVTkvNnKVPW3pzrh6j8sNTtPi4/0p64uryB4h95
sR4GtXlXim18gWVro7Yt5kw/LHl5PdVPzF6+YYMsgflmDoWKhly7R2yg1zRF0w9FrHK1Dn6Qfgcz
ui/bz5eX8vKOFx/sxJLk9GXcd0Hnspbgl+P57bJLm12S7iBumLQbG/ozbXfZ4prvnRi0JOcfpmaA
MCrVD019Z1OrcRJjr2vRfnG3hmLXfEHQ3iHawfjdi3G1IdMjJhqwlAU0+72vjgc5lbWxnFUjnGOU
X3SIEOW0ssubZLKDWTuAO91nnuETYMAyLBtm1lwOPSLSFABV9AGkW8OhTqebUawdlvCbN/x8PapR
cPKDo8HdAKG9EE5GDnU067IxDtZY81b+yYAvItCvzeWEEYd3hNDpZgZAOpyxk3pOEqXmoW9/Nul/
tfhXnm6AWVe8CxNACaBHxogcWgNTKQOeeTbMA/aeTnFifnPS7v8B9VjZELJ8rnDoJwRXnHRuXAAL
oZ635sH13nfa+ywPNm7YFccSpAaU4+B5Za5O+ljZwJCbnqTWIUraXe8UO6f7nuSPlw/jqhExYYJa
Ng1JeXR0ShiJ72rwmIFIrZfeC28n3ervBkQ3ry+bWvtgKHGQwXMBUD2VXuCmEiZGrPLBSv1L1T55
w/d/9+/r55fq1JixUSq9eVjc+a7TlZusGTZGn9ecC3QAPx+gNJyn0iFkCCPMjHk0D0Nd+sH03nUS
f/S+eFsNv3U71JM8GChJRqQQCZYC6voIBrpseiqG0HeHGxvexm7Dw1bNkFuJJARuWpnrSB2yJjC8
yhbP+2tjeWwCUAjVfOMaN6/fGhBtjFUKyDSgr/OtGSc1HfMhsw7m0P6nUIw/ljreIoZbWwzhhaFX
B2A25etzG1XtRIlSmNahhrALPXYnra6ZaNoNTbARitfOzKklydEyZxoTvQqsQ2fO4dXszOneVBcU
SafytQkpZkyqCAwXUUwAqH2+Jq2nFaGksQ2XzpfQ/Bws13a1v7w1K6kZRAHEF1INYo0pfTZdmRSv
MSpDQB7qBG0j4EEaxXKhKtHXT5eNre6RxywblMG8feS7cq7nKKiL0TgM0CC0Sr1PqStF+ffg1TSe
fDhaFeTwQsn1RR3GnSBFM3rLONDpuArozZeF6m+yOqwtByYyziiNBoddOt8er8xjbRm4M8EnX/HQ
Cqp2zzDAJinpmh1bcPeZLjfnC8RkCOhpnpncOYR1s8t5ysVwYIgCWZT8uLxBa95wakk6qMg0kMDH
PZYQO2zoMCnAxFlS16u7wvA24s/aQRKeR9NOSBzpku8Zs9mbemkQTq3qZuiQKu6C/ehuvT5WP5+g
ExAnCGVX6bzGcCJStGptXh9oXNWPMOgDzDwk+RaVztoNBzfp/wxJ14OZJyEE8BzXpigKXyuC6f8B
xFg3AokjWnQrdM6jOQ5W14/WMwnisKj77dqRSF2k5w20QyTN4ukB0Yf4CSfVMLfIEsuLWIfwN2Qr
b7q6Uq6GeD5a49L5jVF+MazmLtC1rdrIi9om5xYREJIEctyXxMvZXDuWUsFgzhhqGryfmhv7Tst9
3dgZ2kaiuGpKFIPhkhTtLskrrG6xoJBz+I7qh9n4oCiBQKqHqr0b5mNYbFhb80E+pBh6FlLm8oS4
DexOceyUT9o/BvM95M8+nUKHqtnlA7x2pE7tiAN+snWBWkLC1zvkc+UPz3uos9JXtyqya+5xakMK
EoOleaWjBs7BnK4o/HZP/c1YXlvWNVOFza/L61kLSEDX+M9AZPgFoYU6OJOrDoZ1aLJrt7l2H4Lh
qgmepq+Xzax+NuEHvOchUHGlSNTPHLZkweOT5NAOX6kP+t7w5bKNZ8U5+VgJ9BaeTf74IgHW56jX
A5E3JJRYeF6nFhqSOdqbsJctu9BcgDQlUfgwtcizqoVXBDszaeovRmkMV3kxzvCdp96HCka928s/
bX35v3+ZdBY6q4+9oCERdPTIj+wOubRPurdV01jdSy59gj1keo4s/jabjVXniWIdYKBQlOquZSqk
GxwAXh+08NUcQiKS/DYmd2LKOShnrcRxirHx7eUhyX6FxVu8BnFyMg0RsGRWp6lR27bOeA705pe+
/Dinj8qW5uzLUqFYB7FeyJegZyjfkRa9/6abXNaR7+xlx8RveZzr/XIDkXv+hABHsTVdsBqqQO3B
1ib4OWT1NzHoPqWzah0W5zvjSKX5o5vuXP3qssutOgPsp9xh4ur3pCCiD4mq5M5gHdwErKIG6apv
hggTlMBdWiMe94by6tld8SlPTEov9qF0rMqdCuuQhYs/zcyC9M4ONsdMd3ebTIFr1/RvY6zyPBBr
amknYYr/hVH4URmNz3W/1Z5b3Si0UoASk7MxT3NuAqJls090HrxWfKB9Sq4BvqqP90G1hQRYXcyJ
JSk+2FXe52mLo3eFsUudYq95W46+tRgpd0KMA20ZK7EPtvvUWvl1hNal0j1607LRgluNdSdrkZIb
01iqyl0aopBu7XT1D1c1diSpb7iHRZiDdwd2S0rO53vThFB6ljmvUdHoA+FSlKlfvymzhV2M16HN
9fiCJbILdQu5W4uXqGHVPm/vB9UI7tu5znfkoq/GC3J+iEWQcsE6QJVQfNmT3KKe9NJKeuQXGG5K
kx8QUbzppXNqQnjJiYk8Yow31WwbOoVvJTz1SfWjLR/qVxPvi5VA7kQtkhrhi1n0TnGHWIWe4FAE
y/M0X4icgDE/XA5xa6fGo6pCZdgDMCgHUs0N07HrBCc+Wknx+IQa1GUDa2fGE7yFPDoAAsjvzzBL
pi6dMOCAyomy7nn6kakzl4LnZUtrh+bUkhRqaiXR6mSErpwZIqYsIQjYJPdeXQzkMDALcptS7zjf
ejevMk1vHIcYM15xYsr4G1QQ+22VpFVD1IjoJT9rokg+BozdLLK6BTaRGfEOF3lflMmhUNWnJh1e
n1jxvnAYI4JbTtDcni8qLCam5zx2aOndK6t+Zw7RbmbW8fLurKyIKgcZFUxasDLK7aiga/H1BR2J
SnP2QdL5g/5Br6ur8A1tQ6FwSToC7OSljMAyofg1t6hJhEzXw/Im5CRoX28WVlbcTdAYQlNMNs5A
jhQ9+zSoyEAG9zDShCdrhmI39yM8+/J32zAj54jZRGtMUxbnEFWlHw639MLgCdsY3lgzgvISvQJT
6FbIUSALG6rqYHkOufrB4pwa7fdNBvZVGxTVdOFpiC9IydQwq10yuZChC3CbUKoAVrJpZM3LoGv7
nxFpU1zTaqa4YTRGdZ8Kdd6l3s9e+dbD9HJ5V8SPlZ5JYI//scMs8vmZ6YzJariQncMz8jlR9uqo
7cWcZps+xeY3Zijf4AZ/8z9apkeSfW7Q6NQSLfQRWuzyRzs/BMAcl83BIvGrX6wKaC0dPApe9HXO
jTSjmndLydEZrbT1PTf4hTj5n9PkUcSrb3QtTPwJiq/K1T8ujvNqtAY9KhQz/mddyq7CvOsDY3Dc
Qx3k13rNcMkALnop08xHV3arw7vqjifWpBSrmAM0cnvURrwB3gfauobxxVL+e9lNVt2RcqQgTKAh
I7tJ3yj6FEDPL64kOPeK9l1mfPDUDVziqjOSIEDsx5yeakj1lJrWeJdTwjxkiuGb+k0aXjefGy/Y
x6rt1+1ye3lRK68iqDJURjafFdTkopRXt5m+wDl3EEhvpYEDQNeZQJ3A3j7q7a/Lxla/INOBjDvS
yHxRk9LmqgiYnvoravQQgIgsCAmKTVjs+qp+G5I+4qRVwdiQnR4S9O2yuyq+YnZmNq7qLb3nlYyL
z/fbkHyS485uQhsxHQWcWJjNN0nQXL/ho5Fv0WCmHE+UOj/HdUrKGI6m8O36XdI/S8SwbcfNj7a6
O2AvaTNSIH/BqMoUX0SXfqmODT2SMo790hl3RXKsgsfLK1o9rSeGpNPalH1rxaPWHhMzvQmq+Kdh
dJ+qqtzonYrr4UUAJFel/kmRDeaH8w+HJpxSW8HE3mjmtZY2tQ8n7p/Fol3Ni/qJpt1DtaihHzr6
FvR71f1OLIsPcPqoMIo6MxukNSITDtBdC9XEsleD781GjXfLjtjREzuD3QauMkxCOy6Cy+CQKvOu
sLO9ixyeE3+6vGurgQlIJD17XOQF7KRK8yxdGiK61e/CZud9AzKt78N91u8vG1o9U6JXR+NJSMhI
VwdkHekYasgrKGq60yNUX1+NmheXE3cifywh5SJZmI0qS1pk2nnFhr5m3ag5HNnJzVuW8duI5H4Q
GjoNbSaMeCYECKP+h1kXGy6+6gDiUenSPBH/P3cASo5VaJqNd6iN0leG+zDU96j6JOXjJvnNanQg
aNNLRzfuBYBvSAPLGymeHiJEydTqkWRMjKoHyxuCA7LJokhH6xGSjvMlKb2R90GOZAiSvwhiFd47
CmaXd2bNk4FTkBqDomH3pYg6eVrcduCGkWx4wtkrP6jMvT4+GVGxy3s39cNNzYu1r3dqUvI4tRn/
1sGZy0/1/C3N4xsnu297c3d5aWt2mA1DkJfxCfPFTGK71F4amhDtkKAIssDA+2bzBOg3GWHWDAlZ
H4Hk0QTv3fk2GeOMfJ1i2c/8ndColDwA4KR7S30GyBNqIWBGDACyUh1gKPpayduKPBKQRYOgZFH9
GMJlV8VveDWdGpKcQtOXoi773j00ccCAy0xAuFMb1b+8P2uud2pF8oOCtnCcUf49OO5N5j4s+T7v
/eXoHbSflw2t3bEC7S0agKIqLC3HSuFEVAOuBpgcFe19rP8alI3g85IkgDBKawUcAvy6kK5J15zd
a6PX17Fx0MmFjaR8t+jJu9ZR76JxvI0K490c5M0+dbu9qmfv5lb/SgPj6fI61yIgjxu0ZODUd3nq
nPshQxRjEwCCPBTtlZflt4IqoZnyextmn2hj89Z8HglQm5c1M57wWZ3bAuMeFpndgb5IHsPQ2cF7
7wtxEGXZ8MW1G5AHiwbfJ21xntjnhjxFb0mRJkNonsOdP6ctvAvplhLB6nLIwqF/o4SDq5xbmccp
iaBLozvYXdVoQBXNY6/NO+stFyGDNKSuOAs9HumzVZWhK4qp6Ac9v0kr3D3cUiFZgxQz38BsIpsC
v4mM9NPUammMHhPm0b3J75HrtpKdcpzvWsgztugTVl3uxJi0Hr0b1CFJQjBF7T2SMb4WfrGK2NeQ
Nmu2Ckare4QGGLNIkP7aMn4pnYa6p+alH3qA0SVAnHkEn5f6qvNq4BdYLJBsdIu5PChTnjtDplpB
CgvAfLCHmtbv9N4zopvCrf97+bi+DEuYAR5FSeIZLStdG0k4FKYadvOhNpWbMmuuFwPlxubVagcC
8WUgPAYQS6DMxBaeJMa0L/qU6FgdO2BfcOrulvqHo27N973cHP5lNgeAD0SPoIvPrZiGsvRNY7bH
SZuafRIVsx8jSuHnlV7dNNW01X57GRawB+abRj7p3osUbPasovPcZTkA/47v3TxQ3uU5bczXbxEH
lcI4I+YCmiWtqh+M2RsjlUbSYwM3g83E9CYub3UpsLAhgiLYu+RaSl1qhsJVqBITkoOmlDd97uxf
vw4EkExPcOYyMiH5QGrDEd1b+nKAGfDP3qka34qm0vdSxdhIutacWsDJGHCBjYg5rvMvpga1ndmQ
ThyHqd5BLr3zxKDk6xNjnSYnlwL9F8rE8hSmnbtt5MVzc6xmbd+ECt29X7PXXr/+q/228mIAs57S
TA3VcD5YxpUBd5PLQAhf7bKRld3nyiado47GQKncPoBmuneMPpsOTpb+EZhQMhjcC5dtrBzOMxvS
9pslBAb9PPK5svG7Ys5/TmP12THqQ9ymf77BFMGGqhwZF6Wa8/2v0kILkqqbDvYIrgeS23m56/VM
/zwti6oz0hVZt5ctrn1ASqvQf4Cjt7m/zy0WkV5nRtfOBy1AN6O8i6O3fD6AdtRNaPKIZ9K5hXbg
1drkvXooKfDD0qxGPzLSHV6Wl1fy8jJFxJcXhJhqQLBKBhzThe+rLnLVZ4Bu2X/VY3VfRA9T9U1k
VpdtrbgEeQiBDQcXPKDiq57cCrmLtGHJQN9BqNIMFoNHmNComSAdfNnSyv5ASUhLgRbMCsmk2oat
N1YQh4XG8kvp4+sxnrdSg5Wogw1eYMw3cJDk9qVWpcsSqpVyCNih1P5PH39Nlo2G8qoNcFOizbPC
X5kp+qATBdC/7r9bRXZtTMEuNzYq3isuQDLw24h0fDyzZ1yspt5jjt+WAOb/MLgeM9Nvq/a6CV4t
kQYO/NSaFBcKzYldc6RzlSF76+UPZarurZ6h2FezBT8bQpke4J0gqJS8jUE9tBbEU7xgdBhYEwCG
pIuv8bU38LMKWyTXotdDsV4GSliZGTldp0JFBCOcePcrpFXbZlYP0IkZaacWZynCvk/So2Z8Mqaf
jfqtLAf0erbaOS9J8Z7XQ52RrpuYk5cMdYqT6cNM6bbU4TNQpjtlKa9LalxWle3V3NwJ/IEJ8gSK
s2OZt7ct+lF11F4bsOeNqnlde8njtobU+vp//yzJdxJUNrwp0yHNBifgIq6o1N+0tnk3vZ4XR/oA
Uvidq7KaGw0vXeroulC/CzYhtJMvR6nVgyemYyCnIIWV5yIbw57aImuQEkGxtLuC5gc6IVd5Z27h
MFe/24kh6XHhxu0yTGVL4K1/CJLiUoCE7fux2SgGrIbdEzv6eYAP0grImDNTTSk+PIvwlBtfTHz2
85YC5+zEgFS+KTNLbzUbqWlB7AyXdU2T2KqnfaTajyR8cb9cXd6i9ZNwYlGKIh2K42o9chKCzLwV
7J25p/oop9w2ccWDMAeo0N5ro3kjtOnFyAl8jErj3ouDIA5AVI3/DzG1tQ/NaAYc+9w7Osza5x+6
iKBSUuwqO+ZquOdZeuj6LfbAtavn1IS0l8DL4myq1ADC2uqTPmV/JKn5uS5ezSXLQTs1I+0o47pV
AWUqApPhOyY31eBecJBf3sTVpYgRVDp4UKjItbhkKsykdKG9E3In0A25ceHr/cYDfu2MiZG6f4xI
C9GSOYwHg9i86LHvzs3OyWp/tlrfglHgDesRM4k01sQAshSc1CHISrWiu6pY0TPUkIJEHG1kBasf
7cSI9LgONQf8qqBF1syfOerFnvYHg4KXF7LqxtSM4N9gV17Cqa0mX/QCgQ0FcFZmjkdTnTa2Zd0E
j3bGwpBTl1tNneEpmZouEHUtDU/piWFXfaMOuxbGbR4f/5gQP+EkrVULrUd2EJpNwngvWHfT5N1s
35BFXf5aqztCoik6QJSVZczPUqlDaCZsuyiqVNBAIX2wyVS8+r1OjEjbTsfWgkIYI4MW7dJ88THy
b5bxAsYxxEwCUPr0DkJzUNxE4D3H6MNlIysVSeIKNysFAYoplFHON8UL+2bIB3pMhsZV4SgqrSVj
LG7q1JyvhiLUrjrejD6Ur8a7InPtd4rz6fJPWA0IJ79ASlaKbER5cXA5pSA7GDRa9AfV/Vq+Hm12
vlApGHD1TG2YZHjFlO6s+CoOfqnKlsrBswavfPEKNR/kG5mXIeacf85eb8c+ZWrhsAT5g1qN1T5B
QnBfx7b6uR6q/iFN2/466IzWryv3w+BF/d5qCuUGejz7WlHST/2UtldjOmmP4RwYvsHU3x99r2jX
aVS1uzBvfrXxAN1ylyEONs7m9YwS2E0yV6iGeYqz0yY3ue+VvDu2Y5HDgZxU79ucjpXfUzn1k1p/
HdiW+r9QUmVQEeSzKCs8u9jJuVZcYyrmqcyPdf7LgJ4OopYlu4mXX6/xk7/NCIVlIE2iHCf5Sdxx
4mt1KoSU6OhClJp86Yqfm0LB59HjHzOmQ/oEFx4DVuc7OFiMsReWmh89e7jyFnNnLmQnW63dLSuS
n6SqOthQV6MsZj4Y9le9hE902DhY6zZoAgk6HeR6pRCFpuQSZBbqZZRgriq1vNf08qFvtup95+f3
7w/2XCKjsw9VgvTB0rzTtLKFs9TpNJiumJS6raFlmcqr1+8/bX3GEinHUs+WcrnEKeIsYXbgGFTN
zoKElbqi2j4AfPx3dqSELq/KPC2yrjw2tXdNoNC9eseAlt8lvy4bWtsfWgwM5rMkQF7Sh/PsIraa
oC+OzVxcuTD7kUFCpd3sL5tZvalOQpLkBt6QJnExwndmG9ljXicfomSLUu18JQ4tOVbx24QcAcra
QsbDiMiBUl3wbQ73Zhp8js1pi8r43NdeGpJ8oJpaGrkOJRg6mxCf7Zzxm5s/vAU1cL4gyQdK05xU
PSm9A5W3+x4xHDsO95CnXAuQwuXtWf92wPpFf8Zx5PJLNFec4AnNX0dPF99EyPu2STzrD68Y31+2
9KzP/eJygm6KzhndTTq256EtXozCo93DG60x4Jvur1XUThJA5DGPL4HAtkflHixLFQ8fQOfosG6F
anwvuCKazLoJhjfdyS6zZ5SdyNFlSZHKivVIcSl0dmg2+0rgTO9qN7A2utSrX/jEirTsZcwrresc
7wBMerYeRvR0NlUJ1w4Ze4cMC2ygdPils4wmaNgtgS2IqYN3aRN8VHPr8+XtW/N9Mc3ChAFhllb4
+e6pqVEpS2Eoh2rUeDjdi5SwXGAlur1sZ+1zndqR4sXQKU2zNHD9LTNT+sGXpv+mmRuvjdW0k7EM
eoSMGzHXLh2wDM7/KVYoPI9ls6td9Y5MZod4nBA7ErofdHRv9br5ZGXR7g3Lg/6ROiT6aDx1zj9j
Uw2wA5caIvaqfVXrzVOS8kzo6q3GxOpnhDgKNidgiLojfcZWj5sw16f06Og/4dsQI3sVZZA3LOa3
Ebm/kioTbV9UlY5LWR66NL1pl+gqi7O3fDNuKCZpQDrCsnX+zUK9agJdgWm077/G3B4jPYl6Kxic
HyGRRyAhR2iiy8JzWpNpo4xpqajV2OA2EXStqZNuQvbEIfwd/54toMFED4dWESNusgWgEJkKHmxE
LKS8SoJoZyIppS3h3lbyvTXkr/pqz+YE4Y7NOBAgQRAL519tnD0wwxA7HdBeyL2fjf0fvdtClJwH
hb9sCKQCKDoBh7CkuBPSnO6obtD+AqyX/Cia7y5xHK2Vy372PEwtfTrx5ehTC8IBUP/na6mCOfUg
dFsYfc76a7ry4xH0v+KXTWFdpUbxa4rib5E1l43fmcovin3VtxY95P8w06Ee5sg2d0Gbersgipc7
J4/cd1GTw6FeNopfdWiGgoXKrpRa3Ujmzk+h+D6g2E5yLOm0z4Kwww3c4ihQ/Lr1w/Ye2vrp8sd5
uQfChpjUBt3KeZP2OY2jZrHipjzm6X8HHUkUHnCOAy30Gzzq3JL4JScvLdfJwjgw0/I4MTTHBGi3
DL6RTK/2W6wgsmHqXDVUzySfcowKyFdclke6g83eYNx4UoNlPyjR9eUPt7o5J4akzUkiOO8WVyuP
GrLa+nhvDF/j1zGo/+0A3MsQvQOkgfvu/JNBjlsYke4UxwX2vkC5ax1lZ2/p0K8v5LcRaV9CKxnd
QccDmP+FrPFZicL0thqpq34GyQBD7cCFXvA9N2nTmp3eFMLPtPLrxLRkXP3ZJxu7ch4lCfAMZQsA
nC3oqMBNSj37MtYGKwxRxcsQQBVo1jCe/TH4UTCrO5X2/rIPrFkDF8mqeGvDGCX5gBonZe0s6Lsm
jd1/nL2iunVRG7tNzDh4bOe2K/3YS5vPl62eb9hfayTtsMUEKmg8mXaNdHu2Sh2m4QwOh/F90z5u
SlOsmhBNByYcqSbIgIFgTF2lKOjBPU+E0kyaaI2FgG7esBLxJgYBoVPslBKpBsYWBEpRTCO5HbI/
pulrtTWtLTKV37H/r4+FAXFQmSAClHB+hJJmbCZ7Fh0OW32vIsEksKtcaBk9z7Q1oBwGHdxuJO3n
2cDfRnmkQExPGHIcyQujBMFTBKbyo14u3i1wPHUfV0Z3e/nrnR+pf6zAUAZclgOlSksDx5Qms63Q
KJ3AKfVfx77aCd3fzlCv/p0lKag2kRFEKZzxR4fJ4A7FIpG+F+OxsDaq7Gt+53Fu/1mSdKCMnGHG
sQJuURrZDXhnk050zBvv8nJWrfC9DDJ4Dx8Tf39yE6mV2/TzgIQIuQ1VOIowr+cJEeQQJyakvelH
g9shwQTYXz+rS3LCLaDN6ip4tcGH+jx9KpzwZBVetzReVqH5baHnoyyP5kha8qoM5G8Xg3YVXj0e
uS/YF+EFiWwwZChkmT9Q1xDbvjkntBZEvRMbUhCo8lTRYcB9VpE3i735oQ1uDYYcXncD/b0WNvvv
4XNd2nVw5GE6t2F+HEMiABJMjDl7yk/r1SyfiEAyWEM9EagielLSetxlNvKGAZujYf2gmNS0LcKs
d+20kdWufDbMQNvxDFZllOd8+2FAswaT6HkMGDwOl/Qqm38Y7pNd69eDtVV8ERmyFEUxxtC+YVOQ
VR0pg07cuNEVnQBQw1n4LolViJcXu/PbqAMtPVuU+r3lPusqb2e0trLrGpDHRm41H199ciFm4t4D
fwMQR36XqlpgkUNQrS/Yv2Dp94Vx/8ry9rOjnBqRc4gYGLIeekjc1z0YcPXTpP1h2g+XF7ISu89s
SB+0RgysDswQNWHQBrPV3VCYuYpIUpa2urtsaiVOnO2d5I96jMKuLfyedEFzv8LNuF1BWluOqoFs
98RD7gXzytiXfWiEcXYc7Xk/Rv/tyw+e1vvtFq35ysUqWLmYBuZmdZmTPHf6qKkCLVwQh6/Y/8Rb
/JYny+XPtb6U3yakMFEvg5kaU5Ydp2jx0SPtmKhPzW9vUCQmTJwsRbohokY3p9rDDkSFAm7S1U/F
sqW5ubUY6eIOcsWdPTUHQhJGN8KKo/c7cR1pzaurOSLsCe13AJmIyzjG+dZYecA0uBkVR9WI34WB
ft23Kir3ib2RIqwuiQcrMDwuvxdydjWMn+DSkuh56oCsh4GlnZ18C5Wtb7d6blBmtRAF5EUhw+PS
ObNHXW3RLhoeDcXyLeXRNDZmi1dtMHfiirYgnVUp37FSN5+aCmkKAbWLwUqSyVdKu5HvrH4yiq4O
4AV2SQYuRkMJIXhUZ8fKivLd4MZfvSD9BbA1RVGxeLp8flaP6Ikxya+9bIlcLyEU0B1icmssbvVE
fy3Zl/A1Rg6ElDcVMbkXoKGjqDHDGh6X6KNtPTGN6WvRr8vrWPtomkr9E+4QlqNJ/my2jRbWCdJV
ef9d+FjWf7d5FWv5xlq27EghLejqDpJ2nbeC+xQAKCXkTFN61bdfLq9nzdX4VoIRBSVnWDfPz2fU
BqBX4YA9TvkfNAaz4WcebFxqqyYor3E9U6Vkpu7cRMm4waKZY3Y0wo9dO1zrY3YlBlsuL+QldyK7
L4ZNyLEo9UAMcW5mMoOgS5K2OM594h45VKoflob7vTLqby2gGt/qbICsZT7uw3mqHpV5DH4Bf+8f
L/+QtZ0TT+S/2HlcuQWaFck8uAqcspllfqpTT/ctU4l9Sx30XcNY6Ma6177uqTkpVrReV/V9N5TH
xPte8ZoQkwKbGqWrRphmFWy2jMHIFafQyz0rctPquMTWB9dT71SnvK8ic6v0u2VHihLh0nbUnMeS
JPmuQX0O+eDWfkPGL0qOdCbFQClsCueOUqJHmhPCi2OrJMwqfuvy7ipPCv8tz6QzQ1K7ZIjmmamn
qjnmmrXr49BPGjRdzI9v8Lffy5GJIQOnp36hzsVzUaaOfnbpE7nv21zgxIx+/tVAfzZTllvFMbZM
3xwoYVnabog3nhRrhwfZXSElraN9InfdDaOqnbl3BevpD4GHmMZwP1vfxk0WtTVP49VCmY4xEXEF
ni8nifp2tDrKmxzOHQM2eer68RaMZNXIc+JLf5NLVnJnJ0/7nHnO6ujB26q7x6oDf91uZD5bRqTw
amez0tZzVx2pFie+AW9ykzR3ptrsXu9n9BbJ4v9ajHRscqWpbXK36gho5aMy1fvWGncQt93nwbhh
au0Ra4C+U4FfuQ5+cL45bVV3U6Eb5bEKo1vR0O+Np7aJb/DrzTrD+uf7bUv6fPXcFEsT9sRPO/P1
/BAQCWpt6+OtWSFfZHZUTHW+mCpPTJ5aTTmBwPIehCK2a9z2/dZ4zVqOZUHXxxtfIF5lGtIxSK0k
scf8iLKq0f7anBdbO5zWc4ptCkYIGXwVTV0XhV7A24QVkP9An8ZzxRcz0a93tRNDMlVfYBYw3fLg
epZAnqv62iYU8CDyug9vMcR89zMBF2/Uc0cbKWibVo+h2BKI/sUXe8Ol02zVm1f3H0f+x5D0sO/q
aGiVHu3oIrJ2Wftfikybcg5bNqQIDcvt5Kg5FSaxkNT8QUq2nZeuGgFICMUlDRVGfM6/GAoRReFS
yjp26rhr3V9ge3aW8uPytqwbAXXCowRSavn8B/3ozTy06iPAHVv/aYVPyRblyJovA9wGHgxKmC6N
+AknZdLarfuBDJsD6X6EQmWqfww6lPYbFf9n8QS5Qga2gIvGRQhJs6U9SY2u78xGY9o2d2vzrtJn
t/PTKVWelinqrvrKjN5P2VDdqUkZou+cJFexGQaFb2fZ8i7pimLvgJJnFHjs7qy4NJHsaYG9pn02
72Ccra+WQCvvVDNvY1hTciXzGz3LMx9Ny7oDqnt5Y9YiDLp+tLZAdZHbSDn2HMTxGOlLiRp1vkPS
YPteXt0Xeu2e4Lklixa/4GRfwoG5kzmfymOIGoXoPDP/ahfuXZRswHVWDXk6AtEAjwj/0tFfSi/W
vB7obds6ftEt16Fm+Wbh7Jt4K5ytXWfAwWCExd/oaMlrcsphSIe5OoZO98ia9moKzGn+NETLfWjf
XN6iNWMISSG+5AAqxdr5BwwokukV2lvUZL1d26V7mFsj9F1KI/HjfuNpt+IPotIMvIV7hxKCZMwe
Ft6OLUA/GJ/2ptftUjt+fS3kzIR0UHuTCpKWoc3rUMLunO627qfbJamvLn+2rZUIdznxu2lalM4L
MBMO6vsaTRwlKF6/M2crETt3YkJvllbhvkTbmEsTJvd7ZfloB3cKR+lNzawzY1K2ZjdDl+TuEhxE
Y5MngWI9ddkbintnRqTLIAHR1CtuHxxo3T/Pc4+pD+DtX+2MTMiTpW6s2ArDSFBeW416zBrvLS4G
og1UE6QlPF/PN2aoJiVLqiw92h2Uekq7s+cfk7mRpv8faVe2HDeObH9lot85l/ty4848kLVoK1uL
7bb1wpAtmwBBghsILl9/D+SZdhXEKI48ER3hcMuqLACJBJB58pxFBzsyot0AqACbHs677GDNHbpK
J6X2cfsbM3VkQjtssgZPDT5AZFFYZRTb9sA2tmutGFmIm2g8w9sZtSVwFOjBrAZtKBeQgj6UyBcH
6Futo2v0CaE15O2DUVxqQMchauIlcLooA3EYm3tANr0xi730HVlTaFGBQzuakZMywdiueLShNX5q
QNqNW40sI1BmzhLVvmnRu9U03kI0VmxFoHgC08lrtkMrheBVVoUoxqfBFhQLA6d7cJ2rZqDM2Zyf
sTVb2oAMAFyjrAMKFKNKzPEuy8PYrt/LOU9W2WSXJw/5PNR2ogBYl9PJA3rSHfLey16SDmV+nbKP
oNw8P541G9qOMVwvn+tAeVr/VTYPaMEu8pX72ZoJbcc0lWMyZnbkMEwfqagTaj1n4s3UZYpLEeXY
f8+VdmmyeEch7Ik21zoydrjbxCxtEotUF3W98m5eHA6e+biYv2R0NUv1XFF3qplxo9r0fchNOfLr
MH09vyxLgQwkbMiBo+gLbKu29JXd5kGe2/lhLgI08Xnt9yl3t+dtLA4EJIqQBkDOEaS4p+7Vy4yw
SqKhlskbo3kgw33drwT9pd0CcBHuLSrVBFHXUxOBga4L0BFlB1aTWKBfwNkxejvzLi5We0mWYuax
Lc2T+9yr8rxGUX7sGugt3qMmL0GDEhj3b5+2YzuaO9edAMszAzeCE7735m8Bv7bZSmvw2lA0F8NZ
PEZoxS8PuMe4eGRk1o+Z3LFhrTi15GXqFYDFAb8gwD+ny+POhQumYASYJizfuxa0xjpjf362lofy
lwk9yyBbNMUVNEQFnN3nxIuleUGyh378dt7MoqMBp4kGFZy2+PN0JHMAgYPcRI+DQeJyinPoBe6a
PR5P580sbRnQQYIuCIlGwM3V1zi6XRbtaBVQDwU/CKkTvJupOcZF93zeyEtaVD80j61o18qKtWFu
yKA4FJn9nIVeQjsik7Fvd47qcGiLW+XYUT2+l160coNaG6HmEiQN8Gif1QiZsuvFZvfB7n8nWh+N
UL9uBj543rrOZ4duRv0hTzeNe99m1n+A1FryP9wMAD1H8Q2dmdpuLaxa1plEB8Ignnp5T2u4oHuF
yuj5NVuatmMz2o5FSTTsBoIKH53JoXTMfVWZV21pXv6OGcXIB9o/vAg1z3CHENmHESG79j8Gtr8j
vNxP6ZffMAL8tunhQPXh7KdO7nfUKMCamYJ0+xn8QekMZtOVe+fidCn1G+Sd0L6hiwOSLpt7QBaK
gxFdII8bT+21b6/M1eLKH9nQVp7l8zCEAchfqjnb5k2xG+x8NxX1vliTpHnNE4vLBwCufw1HW/18
MvAMjEBQgOr7PovMW4uGCXRq3oViRPkm/zBm7icH5X4Ewg+j2bx3U/Ffzqi2aK0MfSoEzQ4AJ+fX
ZjqQq97NrAeH1Wxz3j/UR+nhCYUDOAdqwLhwabG2TAFLzNwOW4o/295tGn08//lLzgHMMHqoAaRD
HVQLQc3IK4K7VXrTQ0NZSRd5YXVZ9uQ3tixoMcALC3UDPFG0GeNpZrqsw9snyx/6KohDLqHwssaU
vzQYpPJsz4dsFVJT2q3ESidzlixDp6J34Y33/nTtZCtn35KjI+uFkSCTqyh1T/er2/V4KYoGpzh6
aACYCrftE+TK3r4ox0a0RQEmj86iqLJDNTbboHAhNj3nH0x4wXk7K4PRAYDFFE6Ah+N2hS0TS/Hg
ImBT6JWttZAsXRgUcht9Vqi2IWl8OmndPLQ+8QD9iIJxm82gHCqaJIB6IVBAv8F2pWhrAMtAKVQ1
DegZas/OPFCJY/ZatGAWwSNXhzpZiduLU3dkRItChjQJHQsGUHKGdnDvzhq+tT8BdOeXaMmljwej
bRyftKDdRlYKpDJsDygBVHaK2LAfzltZijKBElLBGaFkxbSnQ56hXXsGhcKhD0Bgz3uo/WXcWvG2
haGg+RZhBlAzdOB6mldXqI6kpWyaA6kJufZJM9yDQLG4rT0RrezSRVOKMRGCSHg4+trVcQbcsHNJ
2B6on94zb/oy4CpcUWOIz8/bghdASuWXHS0atJCW8Bua1Qez6GJcUQFW8AFSr7s396kCC4yHI1Lg
YJxU78fTHWSSMctG00MTFuNxbn510Iz3W0h79BSDO1E1+eBKow0HTYkh8Ol1fYAIW3nXhVV06cpI
XonSeTPttRoQUm7AHPpwCr2pfMJdAYzHmDnwhLDrgieh3FrFhb/WArEQek7saENqTCi0lB5wPm1w
H8z3qL2h3j7aD7/TCgP2ZqA10SGlGkn1gNBGQDrbFMgIiVbiOs2gPLu6hRZHo5qIUA8B+kwP2BOz
LNkOkOsps3I/BxlUE4FBq6898uDzt5eT0NAD3QWUQlB48dQeO3p+hQFU7NoJziDN7zkEbV356Brf
/LdzWsETju1ohwMwK7ZNJniCIoIieLWCBvH8Ll2KBscWtGjglGaRTsoH0OTdFSJOZROzZmW6lo0o
Ahd1lUKT9Ol0mUPlFZnnN4exvmMoXYI5EC0kK6fO0msVk/XLinbDKUD+FuXp2BzkxKe7gfn9vrKi
9IpXvHvKHFp9QYo7v5eyKLd1TZFolqhL/kYgV0IdngcSBTi9Np+kFN4wMbc9kPC9S//kzE8KujKd
CycSEoy4y6EZFCl5W/OKsKrQiCx7hKLhq2rTrdzH806xtJWODWiDYH01A02F9RIskPvRgZKqk8rP
g8OreHSiSyP11xD3i2NSFBeg2FViJ5qL8DLEO6lJq8PM8s2IG12WyTXQ6Gs39NCegOQfYhAQ6rYW
hkgtOffSwrgZ0+AJC5WkyM6ZebQ5P3uvDz4A2hCBAJ4Etg0sWqfeTlhoNwJ6mjeqZtKCBsAcoq0Y
ht1v8B1iHMemNE8oDezdOffoYUJrJgeFPOOPPqo05wf0em1gBYQrnkIBKdD16YDsHuRIIE4zbhrf
3BmRdddza2XOVkzoAL0yGAcAJ5A24+UXAVxrN+zPj2Fp7YHgh7QDFt5Fb+HpGDCqjHk9eHvNdj4o
ZlRond6DQWFlqtTHnD5JXwie4GVIJ0CnQJuqTnagLZV464djArJ1noCeIdh06SZYq/8seZmv3guK
mxybVdujYzqUJsId8rJoS7DGeu/Ru94JNop34vzUvY4GmDPEtAhbHiFNj962GBo6GH4BLuLyzktB
91vK9zbUyJPRr9/jhb+S+Vu2B6wONIiUgLMWCuwSKGeXUeMmi+bP9pB+EKAvAuj5ciqsm2yV+HXJ
9XDb+sucdmxw2eSdLPBq5dQAKhTlAEmrNdqnRSNgFoP8Ix5drxCBsq2RuPGwhTrzMEYfhnClvrFw
+GGRjgxoo6ApyBYpRNYO0Ea+KTxyhabtG0O0kFtDQ5FnDRdlTi6MVh7mqFpDBiiv1r3+2Lh2Ay/b
YeZ2k6MS4QzZQ1TQbN8ZpP+Egq9IYyBv7Nhuw+KykXawKSe25jGLe+Fo8FpgDwjIC7ic6cEYZrLD
+4ZdQigk3CN3aR8qN28+nd8RS8HkeLxqtY+uf1VHUU2SCLvW8Gc6msncf3PmlYC1NCYlsQOaHwv9
yXrnEVge2tGFwPRNkF6Sylf6Yi0pEmONGGXRDt4ZSqENzyj9tPKzprMLgd1d2N/t9smsPkz+Myij
z8/YmhX186MZE0Pf2gTAuZuyHhIw9O5YQJIR/L8oIGzOm1raahC6+GtAWmB0Ic3uBFma3lQC7VRQ
bVhFxi4FqGML2lniQZzdqFLw0eVo1qo4SUKriRUpV5nmaEaskvMDWvI2SOFCzEdBJF9RPVT5LOfB
AzcdLSAYKz6Al3CVDHZxfbD+oExBQzzO+dP1CZupn9siA3kuf4aseRwa38IRJF3myuIsTh3e6SA/
hCggFunUjiVpVzP0D9+43dc0uzTuevN2DjaB3J6fszU7+jlc+DAVgJctcJ/7J7aXYx6Dam9VzXwp
8oHU+N/j0UkeWNqO0WDPP2UhAzLuFKefIOx5Bo4ddI8J67wHizf788NbdAlFo4ZLGdIZOucItfDM
yYMIw0OGLbcntY0SyPuet7LoFNA9ASWmEgfQaTN6HPGjjGDFs+I22gVtzJ8ib8W7F7eruirD90D/
pENzU+qWNiitQAueTrcig4CD0axcKNZMaMGH03mY8jRMb6RjAIzfmF/oMO/Oz9XiihwNQznkUYDr
her9EQG6EatH9BUAvlL3a2I+i+txZEPbPNIfa98dW6SkASwAfySr7qfgq5s/vX0okGwBa4mDt+Wr
Pu52Bg19Z6MYb9QMETQfbkkZ/HCwY8/bWVoWlFUAUYW0DooG2j0Pafwx4DJCec8kN8itfe4grPIb
JlDyAHu+YovU+eAby2iBXZkLFAv6ZBYfqf3tvIGl/a9ayyyEAOSeIuUWR8tO06wyaQNIbCuvibEB
uKT70jhx2G2LKslW0BhLPnZsTPNj0CdWwDDBxwx6Yw3fK/d55L+x9scmNDeukI9MLQv9zqo+4Bvf
UHBdlddaXPejOdPcmJQ+HUHwAuZgvB/2Y2/R5yYzii/nV2ZhsyBFgsKg4vxBik4byeSR3BhGxfQx
mxuZOQkUNwDDMPq3NxgCUHhkSBvOBOGUzhQmwHGdE2P3e1mzofTeA0Li/IjUB2m37BND2pnWdpA/
6ykeKuiPSWBowPUJoaYpzaQbSVyzT+ftLbgb4LGhicCPLBNKE6e+7dYjIW1oQNhUBInS3wBf23r3
z1krKFBqUaCkIm8nCpL4KAVrUfRBUS2stn0tuBwoioG+QKXNN9H6fDqUkGRN3woYqes88UETv3oR
UO6kL86xBfUNjgJByYI6rKYRD3/2nQKArw7llj0Ag+/zNTXEpSlD4ERDK54GoGfUPA54lcKghAKI
Hexz+9atHlvr89vXXvUOIN+DRkaUJk+Ho6g3OmaUUDp40YY2ne9VtjlvYnHG0PMBLlgXQouBGuXR
jJFmCs2qqaE85At3a9ZJWop4bqm8dic+gn29XmMaW/SCI4ta/Owl2LcH2/kpqyCDq7Bfq3ktHAcg
MAMRMI4zBVzRVoZPXd6h6x78xNNWEW/7W9PeuEh4k9h8bN9MWo1+KbBmKtpRgECRcj6dQTsfmsFG
DvBF7Cf/Bplr+81ipZoJbcogIGtaVQg4flhcqaxZa0FT5cN5R1h056NhaJHaz0Jh9yZJb2ZZi3iY
+i1nxqNhZys+vXQioKQGvhXFaIcWrdPpmgkXTeTmyBJM9TaKHs2s3wAFvnptfrmyvooFkLIBPx+A
EEj3nBryDCR6OwdeUHk9OBxKNFCzQzQXF8LkMZ1+8JLGckxj5PDR2/URyfyN2YxxZBpJT8rb35jd
oy+juWSOdio6pT09oFmpucZlEYjedGcGxYod9TmvBu2jqUKBhZFf104Lm2d0nBqHACh847KtB1qR
Lk5TSLRuyNvfJVBPAM8MZDXwn56ySJ2RcimC/GCgyufzMbFwuzMBOsnctczWom+CRhJBFqhUsPqe
LqU9ycYfaI9cZNruIKIWN8hXUGttJy+65pEZ7fQIhqlB3V8d7Xjco9HWTTOIsW3MYeW6uhgBI1WL
BcmrKpqfDkf0oT+l6E29QXttACKTVaGzhYFgg6FfGA0j6OQItUyg0fDBGI0G54Y5Qzq1iCfMlzv+
SeYuOe/XC/52YklbmcapGlqil+fGbGZO4kqG5N4jxSBig8zegRU5TRg3rAsDJaeVIt/aKLXlKm1j
nIpg+pkAcpAuyUFP2KN9Ufpfzo9yYcGAiVYEn1gz39bFbShamPxuhv+5YnjHnei2S/uP500spY5P
bOjhSkRI8AvYmLbhvHfoZnpnOlv3Bkm6nY2L5XlzayPSXLBxhDnKHMpxQHSiuyg2DXfFwsKePRmP
FomIk9tlNCH3E81+0jhN3NGn1Rvlovv9Whg98QM+tVo64HU8WDi59pGQOdRqQJusmgzizinapHS7
8nMBrMKK468MT6fhC3neWlYOIF9kZbEI71Qdy1nplFl08KPRads4apquCFoskoJEV+43YNHsfkig
8nPeGdbsaJu4bkqwUjktMjPiquMshpRCLPGSSrPdeUPKh7XTCT4BdXeQs6PBQM81zKFJLDGhLud0
F0O+9fxNygCy3Kz1/S0uDqi00R/r4vTXT8EQ+kJjCpLbG5A+duk9+CbXqcxXbOj1sWIceGMzgbxJ
9lRlNMbrLBC/M19IyaErBzf0SO8rRoTv0ho/uQGdcYzWwjjAlFX0XhWX19VOF2OCgjoBXKUaQLSY
QEo8BsoAx5LbKpXlBqSSFGCX8y6w6GsKwoUGIBdUXppPy5BZRVGiMQvk03kJ9KN89r37dSmZRTt4
mgHvBMAgAA2nZ6wXts7YEBTDJvcaYr5Kvi0S90a1VpZdjEBHdpSbHL2fRhCEBayDG/ilBbFKzOrW
c1t6J6xRbis0IRxwT/IuwqYRvxOBjiyrGTiyPFWsmtwGMznxZ8jt1lCL7Z3t+dVaPpVwiwD5Gprp
0bZ/aqSoyoD3JXaSomC0S5rYkDpQIrR+3W1A3jRAyl7JboZsbXjLC/jLsnZ+tAPSEYO6vive63r0
d9JEcBq2s9euuOSi3/8aow56EV1roJBlwyWtq6IcYqP/dn4WF8PekQHrdBLHwJ6DCF3bNwH8Hfp7
4XVToUU0fntnJd5VR3a0vRXWcxhlEzwCj15UqKr6Yl7TXlyKeoBUIeEB4vjA1Ouh3C06kfWQ+avB
+omiyhDwZICG9fkJW7aChpaXRuFXbcIhF74cSpseVGkvAG0dw582JOH+OzPa3p180WbUV617QMS6
LVh1nCujXctMLrkX3iR/DUbbpyB1SQ0w06N/gT9DWsPO78+PYnGPHhvQbo6ZlD0TEBG/EZUN/Zuv
g3BipRQz204cgNNWcatnSIT5fA0iu7hOaMlACxwODdSnTh07oFZdpBnqiJKUMdqFx+amoBfnh7cU
B5CsARgNLyaI4GiLROrU5FlJ6Qv40sY7tmS7zhtj0/p63pAKKPrlBJU8qKMCXYx3prZOcrJY3jCA
Q6xmQ6bdvbwg3r7ZMJkg9J03tegStmJcUckJHLmn81b04xQModLBYWnchzzh/sN5C4src2RBm7W+
NfLBTUFIX9V7lMnjzLyp0+fzNtZGoU2Y6AfeCVXW6f0Q5DeCbuB1a7tncSBQ8YHMEuIAkCKnU2UN
HK1BOfL6lesljv++AqFGTprfWZAjK9oNuPN7JodclgeLhwdeFntcyNYYaRZHAjEMxXuOEr/el+OM
5VCZ3sQUUxjO6xDPIjatnDRrNrRDM+8qolpVQeAQlBvUc5M+e9etkd8t7shfA9Fv8UXKc9crsVGG
+lPkjwql4EBeK6/fXgVT8k3/njC9VwpI4tl3oN2geAkV6YUYy60HjMd5L16cMkRn5AiB44Uw0amD
oZwzGUHbk0PfBnHEonho6tgtVpBhS1aADgTyEeRXCJSag5mzNTBmlS/XUSw+AT7KfXs+DqAR0CqC
fwhqF3qgnINZlGOJNmF1aEowhaHVA5RnXpRv3j5jeJV6ChIFYy8aT0cXT+G5FYOeGiQorE+5mcZ+
dYfbTXLeyJKT4aORdQEoAZhX7VDrw7GywrYlB3cak9BMNyDjddNw68y/kfWDFiwGgsIRMqemdjur
gbfxxhT1fLue4rJ9Bjg5mcsLnq7dM5eugceGtFBWdZZHQ2iHAeMV7C3vwo++O1OzZWxnVStbZ3H2
jsakuVsHihXfKtC23fT+wUWDcxPGAzX30bSCKFv06yND2klmZ72whNFlB0I/qieCkqUo6dfzvrBo
BM6G8idIwFHROd2ihj9AY8eTUBKiN2imgoJqE6fVWtVocc6OrGhDmUuLRcRN4XHWReX86ZDEnG+I
/J1dCmQX0r5oWkF8Ox1LihcN8VO0mY5yjBWiUPJnUtUbOkQrO+j0eP4p6YbeMnwgwoIHtWPNUj6S
rnbK8YaSfNjlBvf3pl+ZKzmqU6f+aQVhEygV7B68CbTxkAn00+5EpxuHPrLuWebvjTZIwsZK5jU0
2QvE+dcN7actVAAQrKHzqUhKT0dEqbR7p2+nG7mTG/dq3EQxHlS79LK+kMl8VcdpbG7KDd2gdr0N
V6bzhf3ilXVQIyGnAAIjSBieWp/r0oWYkJxuAPnCA6tFYYQnGeV8vkR+sYPKuWXxdIciN/mWe3Kq
Yn/kVhhXg1/bEDRmdRYXWVDlcdq6FtvM3Az7GO2GShitG8076ddgQunSMSJJj07Vt6nU/Jw+QNSR
DAF6HMkkLdD5UWFPflRjqci90d+G07siezi/U0+zIf8yAWIXVaQBU41OrzBlvpHKoJ9ujG7c1cF9
H3ztnV1W8P3sXrF6LaKeBgZlDqSopmrZhtoF8mPaiCKQODpKUeOgahw/8V6rDJ+vtxFsuBYa+tFy
ASEn7UplGaztPdJ1h7F1P4x2senTtSfO4jBUTACcwEfPnGaCk9Iw/dbpDr31JXefoPBJipVtehrc
1EwB1IEkInYPmlvBoX/qvNlYErszrBIKRVMym8UTtdxtOLr7sl0jD3w9YcoUkkXYIoBG6Dl5o+qc
fMZN5BDS/qlqymwz19x4063t3+P5ZUQbT4jMkIXWP1D107sWnSqNcTc2a2+PxUlD5IScMq4hgEWe
TlrvgnilMALw7rR9wgApJQYOHmOz6mOvHQBTpvYL6rZgBdAVPisX2FQ+AO+lsMWi6/4jWrQFIxiF
o+i3gS5+pWAYtlbltKZAY17fbELz2kXSY7Ugs2ZEC9HWmNlzb/vtAb30H0dWb43Ce3LFGlPRwsqc
jEWLxdWAlkKISDUHbuY73Kch4V5g6lb7Mhd8GXZA5KEY13C31s5Q5nqpE1KQ4k5BHXusQUhfKdgv
TpgLTJRSolcH26mPlZkFHvEBLedOddfRH3PzVYKw/HxUXhzFkQ1tUQrTF3bdo5HQQ/+qZz352cog
1gxoyxEZQ90PYd0c2pknlffVfVtryct2tyFW/dcsaWloZg8401KMgFbfiFdvs67YFDhP+fw2YovX
lrRY3E942LrUwy5JjQMfKxT3HPkZNa21+uiiC/8aks6FVvUUaDWvbF5afuHB6X1B7qxie37pl6wA
Pgz+YKg0IW2rOXBXUrxuBOIkOqUVQ9WE7HmHR2G5ckVftAP0WAB5R0VRp7lx13BP8hkJFCDVTIDu
feO+U9jVNTD8kqehIPaXdqnmylVrjRE03aBdimchDfO7YlrTFF8ayrEJ3Zlb9L3mzqC0RCQqYHxE
SyfK1w0JvlpR+eX8+ixt/2NjmmOXjROBEN0HawJugcPwAI2UCq+b80bWJk3z6SjnIOSbcY6JtN9Z
jXFIubFy8Vs2AeoMF+hrJE81PxsapBsde+SH1K/2YzbeupTtz49ieap+mVBf4SjtYDcTOCYE1gXt
CaDA8+IpfATB88pcLVkBNvUnbhBkztrFgs2pHBwJLWE7lAnDmWJHTdJMv7Mvj83Yp4OZrZQC9BtW
BwEd4QnuFTIz6adNvUboubQwx4b0hSmKIiLzWB3ayeyuvAK5rbQXb79d2sdGtKWprEkaGQFFeaB0
ix87y1eLQ+XzeQ/QKh0/gzP0scGbZCJz/upCxp0aJ4SEqlEferuO0NvJdraOlYNCYL6pINZVR901
n56aMfx43vSiWwCCjTcuHhzmK8EX4JxGvwVvobpwoCK19a18i5L/eSuantK/BnhkRnOLoBw7j8xD
efArq77lYJHbpDkT7z1jxMGa4sYW2BNBH1U1XkH0cdhlBjRHUnsytue/yaLbKLS5A86bENfGU/9M
oXfeum3OoYbmfwOI6zFr1oD0S3EWLEhI7wZAzr6SnK/CkfvVFJWQfsWtejJjzn44EOwh6afzY1lY
O7xGPTCTKf46X3/3thWKolkIKni7uWHNZdu8m/LP500sjOXEhLZubGDgL8PZevCsH/Zwn6PyVkOh
oyzuzttZWBbF3gKGVlCtheh3OF2WMDUNT0wpKFw8+3PdVQ9hYfx53sTSUI5NaEOphqxGpgAmSDk5
9wW3vWQKiuAK6mjOZdg23cV5e0tDAnAaDEUOuN1QEjsdUglGGibhCYeWPVou3eRsLZW8tP7AAkGB
HnaAwVUjPjo4Ur+fpqHB8ccdsXVQBC0se9OtxcClcaCEgGQbWuiQnVHf4shKERasb308ewtryK8E
65vdUOfNSvPR0uocW9HGwpF6QRYHmiZVmCbIFYgWvZUfuuY3FuXYjHYH6lCqmgvgwg6qgSKaynhe
Kx4uLQraDZBKwyMereeaJ2cqbRhMLZ68FQRs02yTZXM8VMZKRF2aL1RZIZ+EzjCIgZinqzJIKy14
De/KzR/dXG2Nsroo+ePq/XdpOB6UKR0LGWrArjU7ULRzCntEfgXKrjPwECYeQlCpPL9V1FY4zUCi
SIUoFkIzEDldnTbOneuZ0hbJ9mYgt0KwS6/rNoX5NZIlmE28azYXV/4bNaheziTA51EbQ5Vf5V2V
4x85NtrswYWHYH2wMzO/RJ+62HdR+ifgQmWMzkFjxfUWZ1IJtSNPidNBf3K7FgjiBaggDh0obqKy
fS/r/kMg+ofzc7loBk0vQK4jdY1r6+moXLt2qTs4OGl5c2FnEGyobedBEHvz39nRNiyzq1AIPFl+
VmJEjwaDwD406TjGbzaEs9TF/RjsTq85T0CGb2TA23WHFKSPEf0A1oKYdW+/6AHrD2ygKiwgiazF
hUAYbJYi7A6TNV305UVA3QvbeJ8BxH5+NAv79sRQeLo8AZ39lDYuDA2zs6MDejQkH6edac80bsNw
TcZrzZ52Cvk5YW7uYGBj894MyMbur1JgHy3xpjrwy2aCqjXIR9Cb4YevhCozTvOxqZFNZvlViWY+
y7pia+KEC64NrATCBDwJfL164QfUOg1zMrM7mEha9bYX8+LaWeN3eD1huII4OOZAF6GEb7T4HQzp
mAWeXaO6CERb3aOoUYOZ84J6b372AXCvilhKYFhBEE89gUZEugRUjAo2wTuWKIC/s5a+eD1lMIJ3
a4iSBdrsdL/OqeByxPPi4CBuu8AYQI9sZiubZ82I5tPEj4jl1hgJEE0vcLO53tXjl7duHDyQIHyk
DiKkrvVzNWKzX4WGUR46asf1/Kn3yQa4cRwRbz5Z0V6HevlLl93rt1hft7PbFhFI8ZDnGeqnAINK
nY/N2gm+MGsndrQAGhSlAc5J2FGPcbU0dvpVlCsn6+vLm+oVRJ4XALOF507HSk7aDE+E1Gub65xn
/VXZ0zXs8+JQjqxorlzindZA4QGcn+K+LD9VDok5/3p+/VUEPrkjgJUXNCWgcFAIa5Ayn24XXjcc
9d56BGBX7jLSoIv3W4EanCze8fZnA87/fBv/N/te3f782O6f/4e/f6vqqaUZEdpf/7n/Xr17Kr93
/6d+669/dfo7/3z3JCn/Uen/5uRX8MH/Mrx5Ek8nf9lyQcV0139vp/vvXV+Il4/HV1T/8j/94d++
v3zKh6n+/o8/np5Lyje0Ey39Jv74148un//xBy45qiT/P8cW/vVjNcx//HFHeUae6MLvfH/qxD/+
QFfz34HzUSwHKBqiJmn/8bfhu/pJGP0dkcUMFZWH0tdUDXO8agX5xx9O9HdgXRT2ACwiyHMr8umu
AlsFfmT9HTEcgES89hRtFVD5//5uJwv0a8H+BkD2bUW56NS3eXm5/3IQXLgR4NAcC+wBGBnwwtcc
pB/NOs8ACbyaBE3HC6iCo23BFcVobwsnqpsLJ5rrHsKMjfmU1U6LWropJvJeEDAt7gvT6NnOKFzn
/QACRPqjz5lVJ16JK9tmtIlx2+Pc7C6liPxgY3kN57varVlxlRqGPcSpb0Qluo2IfKwDPJlijikz
93bd9V5cmb0hQP6eSXYNLDMQ0j0IWCEQWXrV15yZ3peuiIQBKqss+xylyPVQ8I1CZq0HxQSw92bO
H0Pij32cs4mYcVeORrmJTDk8kimaJXIpUoyx703OE6WgAlNUxQwKAJygQOlUkhmXhOSoVpngYtqD
NtdtYq/oA3rZZvDLTZ26HWpAKbjK9lXH52ZT5AO0kocxrPrEndPwI/NokCVURMYdz9IyiMc0lP3X
1K0N+z264+oIpJvDTI2ruZ+8ci8oeLgGv29c9Cm7Rf2BWyxD47pf2RSUkqSTW690jK/C8fsq6SMF
hMsyW8wPrTWV4YaXlgMKODC5lh8yFNrmNoYed4GqWNSVYSL8ycgusOhFnQxu3RRbZhYGiGyRsTsM
npBPTFZYYz/Ia5LMhQ0ZxGIuaLnhpk+CZKiC4NGoUd/Z5V6ORs+gsaLrlltCJKO0ixFE2Ub1eXZs
+p2zoPe3wzS0OY0rinByYbJUdB+zKQL3nrRGO72eSEPmTzwyxZc+Q+f0vm1t57bE4fw0mha6NEKr
nEDY17ZNADanjH+YrMDwdmFXzHJXdtKNPkucb7jcpt0EzcbOHp5IMBozmhzzNr81nICKDTYxeTfP
qe1uu3Yow60dzK2Iw5Y7TjxZJbDk4cCrfuM3EEb+AV1YUAMCAOTPSVM3wBjZFZTgN1EapNZDlhEX
nHcCbrsHhJMEF3NXl/kV/g/0ZPHCKNhurFqKZSNZlQI6Fs3pnmF6jARG0F4XokadQoIwEGJTuyzM
kwktSsASMN8G38IwuOFF50c9v6tolMtrcw6cZkfnjI2xAHWBuS24xHvLrKKh/+hkYxjtZOSIdm9G
U1SA26iWYhPaY9buOrh0f0ejrLW2hlUGj6S1xxKsWKZ/V47A6yS0HWom48Yu2iGGRoYIPlOkED95
GbUuGtFUD0HduD1ItcxOXhrCQllqSM3a2hCR+tYh7GvZbClDjTeRbQE4IwqLc4z8qBXEU1mmIjHa
0hPvRgeQxFujzRhK2l2f0wtqhYQm0xwU86amngHFTNbbWTxOwiLbLOijLoZiwhR+mzl42RLfm9s/
RwkekWSaLHu4Jl1TO6hm4Zzbk3YEGzPY/J1gF0rat9teOBNEEce6yi5y06X+ZdQKr945Gbfby95q
c1Bnwp0vwUBQUEjDG2Nw29fhaO/I5NPPkKfBnsrM1v/RzwYxtiVnmXsF5WozTyy/mD928+z1H2DL
YVu8Uj3wFFpWm30ZbQjYtXYa5LceEwOekyTF/ul4mPYJ5aDbu7PwojX2DuGQUpntIWJJWFRtfUFZ
Ja5KIZvgsYVmyJWFsDWiJb0Uxa0h7WbnDqTutyUN+90k8wgop1aimcQMJpHw0q9+ZGyaxXaQpbwK
Imp+pganw7sWzVxs2/de00MAyZvHJBqET3FLc3MvRv7FpJvO7PpsP7UIhpcOLYF5zPMeXfApPJPv
iG0W4y22hvQRN3hUX6tbQrsVTMzluykbDHtfIVtBk1IEnMfMsOdyNzfcbXZN39TIgKILen5vhvD5
69kM2ncuohaLPdEXcwKEL8CpM02t7sDrHv7a2sF4HRBnfAd0ieNeoCfWqzfTgEsgqJbC+sPUTLJL
LAEs0SWiVc+2RRgOhy7sZuNTHabtIaJRNLxjcgwq9GRV8Ei87Fy56YURIa44bUsvQ+lysSlJUabx
NDjdeFF0k+dso64JWQyxnTG6DipeGX+CmMkIdyjOzGI3oxUvjzN/GB9sS/II2Jnh/5n7kiVLcW3Z
X3k/oGM0AsGUZjfRtxmZOcEiK7OEBAghJAT6+utR5z6zdwZ3cGevRmVhGc3eG2mt5e7Lff1r3ogZ
myEDy1oFL6PyPGN4Hpop3pVGxREjBHhqSm93H2LZRHTv44qPKxct7/atu3Hd2hsMHQWIJlSwaKwT
PppHqYrdNj1J7SWV0bS/Ga2TGRBZMrkHI9L0Be1//ltSq7KbPdkoqnAXjrWJSB66JwxT6VwHPHJ/
0w5ytkYvpekft53n5kJol/M2TVZhbvsy3uIW5gTLHQ39IF5nk6yfdFHde8CSBG7RAnX+vpDHQOqJ
oFyAq2LJWh+jl09ykcufDoq9vlomJfPHQ2pVVPxYTGg7Kg+ONx62mDi9hzQv6dahwHATsfVEx1HA
xX+Pc7+9dnk+/FGzQDQrFGR71gws7YvXQ83sJckccQ/E9iJCddAyx1piunzTbIW3F27xqW8oxalE
6dHdF/De4wXZbmThjLMJ6+lsNUuO/z+KP0YuaG5AF9kZF67LfozZXv6YMV++ArKNdJWuvUwukfXi
fuiDKBvNQAhXAo5919X1u6ixV0ph0T2DVIsaPAELfbAWCFMdpQszLd1VFy7UZvIjEyGaH8LSK/mk
BBcfw86R0EQXDj/qo0hn9wRtW3mfwVN8eRryzmVtfwzbG5mUVZd0OXwHy86Z3ZNN2BFf4Ev3zQ+o
EDO8/Od5a5GMIpaPiK559hMQRnp72KKQTb8PCX0c19SyprMsfJ/7yQzNPmCT4pSToXhiOe/FqVy5
u2cyDm+G79srJcMw3OxijvCnChff8qSLfveZ6uc/eGCT3wi8sskdma3nV2wDRuqysD3aP23C2Ws+
MHTcVXEg/bnORa7IdZqK2FajQ1NVpV25FB8Di/bLgZCHE91ccYF6klZdH7mPwlgHd3UdpVARz0fq
zmotfNnMsuxJLQ+phrbkMr7Zih1Jm/5g7gEKzMPUcGaHyQVSHucbPWn0gyLh4k3MRf9umLI/lzGD
s2FO9CJbP2WFbvdyjV2VqKFf2hGYTHFPF9mbH6DZ+jeldZ9XrvTsrjMjjtyC4KC4sl0y6AZfBYRn
+m3P64JHw/LcEZm6k4Cz+VYXZvIvWbkK1ig0QdFvj+Zlv/H9QGyzwnpTnLrdb6oOLJnfppFu4jns
kVevahPbdrGjXZ+mQx6mVdsWC7RROyQ1F3DuIauCJKZ/6g8AdA8pYn1wJ8cjlzc+E9ENT/1IbrZF
JM2ybVlbsDXGfZzGNVGkrNMFBf77XKqyVXz0a4PqaKA10rOiN6gEUDn42JeoZnuGq7xKXdhQfceD
HXfECXW8zxzos6q7zYr1Loo6chXoOR8CHcbtJhZKbNXAcx3B/WYirpUQbTrR9jk64+eJJ8N17kc1
VW6OB9swNBPxxbBefETRUo5Vb9OyEpuGYckIHexepb7fMryLG32MFlWcrN6jo4ErXuB1EQQbIyxN
MRk1+GfZ0A6LKaNTOc1QN5h4fDk4UeOVwKQpqmPGZxPhQ8vWtpyoC++BZ5qv9e6TriXapNFjkvsU
vv54AfvbyO2WP6428fZOdNSXzybPxxPt3QZBy7H93dn+wPYmt+VtqjNt35JuOJ6jjqb+PMahhIPS
5o/wvdfJ7tFtdRave58sOXcw2nvPnJ7hIktSX+e58OP3OO663+ss97doUsLd0NF8FU2F3PLHfmUh
q+eNbl3b9abcTodmW3i0liBMaih9R1Sb/2OsGbsEoeU+xZyQm3xGIXLGo2E1PQKp+Rypk8xFIZpZ
dfkfTsSKndpiGNdzjKcgbwuNPIB0s8GchU7VeJ4hGcGzLvPjQIp1rouzH632Vezwihq7YR2njOKD
n5kYYBnU02kKtQars13hP5KVnxuGurs+FDG2tjAS9FP2lCGx7EV3a0Yb7Cdgs9Om0xrXRXHIJwvR
NL6gk/zqObGvHitf5kQ6HS6jLrA5VemJbIhgT6a+nsNcnAtuPsps/yV1dly9Zv5vnsWhlf1m0wYo
mbktd7ZehCAfPKdoumJTjV3U1cUxpDDThzyrTrmZ66mj20nueUYqPqfl7SSn9DcKyJFi3RD5KbXZ
x3i+1anI+O2iLKyyEomn5Z4txZw/0q9a9IBlVmZrsBqLuEHCj0DOxvKZx7s45THvhosJu4mvBge7
7UpXntAtJ7qKXIbf7QgJSLSJ3PJXRxFTHs2z5jVqgXhC4eAvai/WuJ3R3+vGLd0gAB2HxD66aNHq
BO3XTO6FnFU1cTZckZjFK3iW7bbd9/GNpUo8J7aw1Toe7pHJsWxS5tKpnXh/PA+mPN4w07ILSYbl
PBMGv6A4xFHNpk23ZoZrzBTNd0HCEILs9E+Ik60qV4YZkz6tM9lFRYRPmjFe8tPIw3L2OZfPvUOE
1mFCXMvi6KtBwJDG7st8P3rP0GF+FVEv51pHy/op8yWrJaHJnXN+xa1KVKXWWFV2W5PT4DdzHbnm
j0CK+d1CtWkGBwM+mU++LpJNvg08mJt4iB+LFIeuGwzQQg0QYBy8PW3cq889X9Kzk/5RZeMb1lZw
9yellbUfKAbGSDn8sXg8a0SjdOjQeNIeZjTPfMZy07z373PIlnom2dgsgZdjy1jBf5o5Tttl0rnH
45XElSxljkYwcYI2rug6XpHVke68RoOfQMjgfaqKie5xhW64H+5FOQGBiHxu0Ocv4ZAnngC8ry0V
KQOkgMFwxFQztUmALKAyixjDCRcLtCf0gJq8MilciWtg21lUzW42CLz0E323K1uzJnVb/ztxWXfT
QTfg6zJzXXTWuJL2WqolS840p8erz2LVJGD5X2PO8qVee7qP52ke47XlMRCfmwH9sTqh40uQyujN
b7eax57nxx8O2rtG/q16iMuD9u2I3M33VWJuqDdAXqGeih2ryNydpdiuNt3Ly5HBsLMCEJrXbOOv
huifoV9u4HVaPKmZdxVkjK9GuN/zGKnGY3f+NLr8YTqKpYIMZWqHfCvPJNPbBfnL/SnqVCqqEndm
NUs7V8B7dDsVdLoyFFfsDFoU69Bz0zDYmQE9Gre+9pApNxBfPS1c9r/IsXJUy6BbwCVR7bf1oxwH
1DWAR+cigwdeLtQ34/CDdquHc0q7EqyhGf8ikw4nJ7byKWcjaePMH7hm0w11hfNaYfCpDCOoalwE
DLtsWkLVMwNInnTpsiGUAHG5H1gaXNVdKNedPe5jQbp6Sg/wT/Oou+IcTzN8/+yRyfkWS5A0l7We
Sdo1djlUdhf3iwEoRq3kv51DR3APYKIL9ys9iuF7X+SSf9N+4mu1SRbDp2spE1n1habuoYBC1DRz
OaBBE6l1EuA35tQGswJN6mMdKRAe1nlkQTDxtX5H9lU3ZGGCVBkeSVxcbnMoBmxOq9zmuTyzMHey
ZeIwC7KdV1zhfSRy+QCXhfjbUrAuPalN6e7NDBa4VhHxt0mEwrb9jDn7Ei/4SjUs8zGcsoPJH+bY
N9pkPhuflwG3/g0q39ZVcmMmribAjAGesul41FYo5x+ExBzS6mXvMThaNc63O4VU6lru455do1TH
OT4boQISU3OZX7+OIQ4DVnq2JjpwXi4rGgDsq+REtF/NEEhHEf80paZTw8dJ/zpEUr4myxJ+Iepq
PKl4mZ+jnk1Jq1Pv0X52VpJHwxLfbjtgGeiWrardykxUj303KZxTMW6PGvYduhosg6MfRGzACVIz
43RnuwMkqxAaecsOOayN2CIQbP3u1O0o1oV/pFqua20lssffsIwb88/OTXt8LhGaegtyPtVwTVAa
Q8LejeY2WpJirTPlj64i0Fr0J6HY9OzHHlcwwz0MGGfS6/aLwTFJtx7TXagL7KX7VptcXPpUlQ7W
eWuUvFC8+f1tIWcrW+oL32Gw9DjJXmyOVYmGi+k9jNSEuVk0Lu1/08L/K8bhfyAT/oN++J9Yif8P
GYcU+8BQi/zPjMN3oaT4VPz/vB/cmf+XePjvb/038VDm//pyu/xSKGLr5t/0wr+JB5b+C6HOyOOi
sERKYb0Dcvu/iQda/gsLOl/bUyk0Msj9ASfxf4kH+q8vwVSE6AMWw0YHW5f/G+IBzjb/wUwhbAPL
RxDGAMcAlUuxsvWfzJQekt0ugHMu5b78gE5r/I6FPszTMmQRwuBjN7iGJ9I0DoAABjrI4FQLV+f9
dYAd6YcO+QdgzqKyfXZnGAYNtTJg99sw7DX1Ij5tZtobKcNn4ZSHAFXs5yUdDohCMaNAIqrVA1vc
VCVxPtcr5d1JUJe+D4ff9qt32nv80nId47Ma/faAVDay1IHG8jhT3DPFm0okhoR8mOgIrhOn93Ps
gBpxGe316ula/MyQ/nE36lWMz7nvl/WKaz2M7Vx20+0CCOUrPeX4gzov7rkxP/vdry3jqoQgCdnr
FXSE3SMIxGsodQCUdyR3Mlq6h2UMOQcpsdsnTN2dgx8OUMD9oOo9xnRePMlS0ZM1WXHm2SrUZVoj
I08U1jmNVZzd5Hz6WUYw6eiA4T+FdRxr+LAu9APOVQrTydqTDPy9Wkwi9maFdWfyrIHS/r3IcfnI
ZGli16hQjC8GNyVUjiwlAODRltVJ4Uhex34j860UBLhHFUS8XwbD7sTWMRT+LOq6D4ZfNVSHztVH
uqcFgGO4pt7kE8xFfmBB8IBdM8SN6F7kkkHbvQPWZzzoW/S3Y01R6bKfBkiQbTsN0TyQVe+m53Vm
9F2KScrbJGj6o3SQf9ZCZp29SQuC9giYu7/IsQtRO8CzzcsK3zfKmjJufvWqVKyyZbezewkLiHZi
ZXDYjvBcuApaGz6gi1yzr+2PJdmi7F4MNp9ek1QOC160RBm7xtztDvkWuwQF4bE2/jbMkiPdJZsL
ed7WFOg5YTZ9LiIfPYwGore9gRRR8DotNCxqxR4l4gGwmYKVk/vAoi0H6xSlfsKGA1F/DanrYeiJ
7wb8t4wJqcEITPZoMu6/rZwfV4xXw23O5tCZ82Iy5pAVoF3UYuKYEL4hAYbBEWZm/hrH01A0KJTR
Vw+05GN5i25LiBWmbyUoHb0VYLn6CYOR/feYAYkuZg5gDzZuKRwXf0UWA5nVuaMg/AztXleMbLqK
dzg1LCvscyKwAcffaTQ5hJT3BVZfF/WI1kK7tJr1oCd0CoN3tLUQivPbjQNYf1yMBpqEbObuFobk
mMM6Q/jJG3XUZgtlWtN5/asgW9GCQTVVqiZdaZ0hoBc2xSZtPGOhxeC8/52F+I/6MghVPiNNl072
yRbUHzX2r8yCKNSYCKzgz+bxGEDW3i7/TKMA6NdXRIqI3FQGC5LjtSsUHmw0Iun80GORug3OTvEP
CHCj/JX+MyeXXyPz1htW4Jb5mqoHWQ6YKKRVHWvGfw/na8b8/JuOYvEXo9Eo3Rd86+wj5y7HlN9j
hx7jopBdzf5BA1JHqa/jLp0/w7xFx3nVpNBY4M7X0VdSyZ3fsowY++Z10qtTGI687f/BKWKB7Gl/
HfOia62d2MTe0lS97Kxfyf34D0RiZbRlF1i/l3nF8AayG5ySUv8qoz0c6EAKsGVgXKNyB43KHUe6
fRWcBMBQM9Cu25PtuyU6icQuiX0C6CLsFYnqUgDkKff+ine3QKepFaxt2LnTgJr7Ok5I2WMCxBwj
+xp6DqBgVYxujSLSAlAWAg8X4BwnYNMCz2UcoIJXl07j2sHabUe6T2JCOhhsS+PF9l8Eat7hquPd
ViMW5Ci+Q3Mr/dxmmyjy7xuEfeMGgDLvFcijyXUPFnA+SatxccPcrCKQ+XMWMFVukqWIAUn365jE
fwFaGUgLSCbALhdvbt9OMvtito6e/iVSlZ7y7tB3JBR9q6b50EkjcLMkn6i+UV6nGQbRb1NUKDy/
eYz/rouYPYBwYsVRrfZQ4kGabJ22JsWhEHG1bODiwXkn1tRjMZHwGfr4u9nd4S/bpj14IWKiz0BT
+cAptDwcvWSoiSZ/fa1cVESCrInQlLW6mA4sq0DQ6BGKmoCGh/vHFrl26NeXLo7eEjfi26r0IDPi
mrXGbfsjnUgu+hPa8XCXWEWALq/dck/SdBqbfthZAzCt3598ZMbiji/RNta87DrAoQQYSDYQJJGY
dFJfq+2uLE4xGzAE49EocGe7aL7kBAnkqAgHGIIicSgHzFEUM/Sng3gCkpz4y1IAI3rOhyPWF1cO
NHpPR/ptjwsgSNlEkalXjugb9IycgSuSAofxG+TJ++0soGqinQJoEZXd4RqwiP5V8QCj75yAoV4t
RpzMiwH43lHANyjVv7FeMTxBS0TBZqad+kZ7oNF3UdqNthmNnX4qH4Y7X+6wXvXuBRKb/SvkWrwL
xFA/Yzw+XmDVvtzoBJgi5vmxqFiJ4afIMYTmch0/O1NiANK+HGtlg39eUFYfc6yqiCpGf1/h7nmN
wKb/QLDH596PXzfOjtHp7shJnNwOK0KmnE8QP85icU89UBewd7YOsZlOS65YrfYlO0NtQKtIWaRd
5GFOG7NH99QVyf2KaVZUSYjyqpTBACfNmg78Cx4zB/K5oriqP3aAr2/9wp5pL5fnGURfQwrb38CN
JW2LebKAZZIVOGzfKXrHoG+ug9bFCpZ3yO/JoLYLwIkOctZ9xYcNT4sxey/NNiIFMUlBW5dqne+h
VBgaILyImVpo+pXr1gHnhZ3L/GGxklEl2wacwB3zLaUIhTmcEA9rSQr/sZVsYxV2CG3D2dRvFYPw
OTvlc6anO58P63NkgNGj3G3bBwYk4A35Xs6stiZeXlSyMtaUoFTKds1xKwP9LYu5GuIh26p0CcNP
XCf+Oz58CA8EP24OyeMT7pvyz1qk8IjvbDS9JcfqFFbmwWspJJHd72M/4OH2mEcBlst7Kbr0k6pC
m3aVLjuA+wy8JmjC36TApiUkAfph6vqbVDByOgaZnZhGna4mNYcKSBIehjSNzjQR/K7wvn+YTR5+
ecf5/LItuLI4gIovw3fgCEB5I/Z3jNTMUznK7U/RT2vdJyM2YlMRNyYts2+xAvXa5GEb36PIUH6l
3LiXiQ70U/dQ69V+/ZruwY7myQXI2hdqUcD1kOhyg+Yi529zdpBbNDbDLY2W/N2Wofwrdt32nEV6
Gmra79E5D2H7BSpv+oSdBRpBt0jMfqnlyMOxmnxOIfRo30V4QiNVhtZH8XALvVI4+0VNd9uRkneS
o7Frjh1Hjybme7yb6dD1hE2NrtK9Za6NJuYUqZMDnzMHLJu4FX2UR9hqosTxcoA9BO9sApa+Z9DV
XQ1IDyKmTmr0PtXiUpadojwIIM9ZscXFFfFqWXaL904xgMjwY0hv8btVrzE+JFNyhq6yc48TxeD+
x/XgDyA0pWPI3kLHs+Ob5SV3ldCRwILmoResFdX9nBy+nQcWyCNOK5kv47xGpGVI8vrydwGuPNxB
VpV86yCLGSu6sM2eNMDdtSFcWQKlUBgux3bkvnJJap7ZTLbLLnEdZqW4VwOcjwo90DOfdsRYqZCd
iO728YraM8zPfistMNm1K/iFuk52V1tMZVID90h2UwMFicYvvF7sN1QyHb9kJIZGx4JnLk84AeQp
OcbpPHg0USczitcijrf3bAYjI0wputrJ1Zz7JdseRaTH+3yw81XtPe6IqEAL9FTo6IjAznVgmMlE
bP5DW5shuBH0vQ1QfTC4eI0VKJ6V1MPWxwa6DNeH2oRJlPc26FG/Q2JsOK63aFW1yYj3ZzcexU4g
NloM0sStWk3/KiAOIE+hg9MomjregMlR7SZynG2aJyfAGKjRwfxSe3lc0Uzz84RdZQMSawXsLNOt
5vGhbx02Ye/ycqZtwJVyn6hMcFZzqL7uDklBdAeP7cUuHh76HqtcBdwb8RZmSJAo4al+5zPEFgRc
0Vdi5q5FWOqRoxjy8ErkjAzCIX/hTicf2ar4nfT9XB/56E4IpjI/cTEmT9MYkhtI4jZAMV/yMMnV
AGHGaC5fEp+GdoF9USVSnzBEC4xDYr93YxYaso3RswvxflOs2rcEXBGUvQeA5AGIKvB0yAU8lCB4
jucRc1TMbc18RNDIInDVJcUdUKPyCiwvxae7m/Wip3WFD+ngf0B7YWAL4gOc/ONtAk+F3J5Tzlf0
1GLKHwODGpAuJXhncUzHs+h5edlHFYMH4EpfoUWPmzn16XEzBInhW07h5gjqmTpYV6fZmgBbwxyE
YUJAKQDF1DXfMDZV+HfIB7cLqKxFm0sBwu6nzqFLOxUaXVK2fkGJDLACzqhPnvsULbCzg/hAqEN2
jmhKn3O3wbkzVuyRZBj5s3L/AWVD+sJMCsFCosmvlbBfHMzH+Vjk3kD1FN1hya2/OhmDFEpjdZEc
PCFiY+19N9DuComcRq/4ddkz8McqhNMxp0urB1fermgXEMDAWsTDBzRfK1suGAFH3D+Sf+psHL4B
l8sfonH1j2KX0XXVINgQSej5e2oUv5C+JECFB1stM8pRPCfjd8NdB38RZn4VnJ2zTqw3kyYPdqfm
giI1n0OKNn9GSs+NYgyP5PCVh4BbRTVbSdwZfRsIDFz/SNZIy80Ot+uX7ehDqfxeiWTd7mInx2ck
gAtyyqb+qxjThOkarmcdeUliAJ3g16I/y/gFobM9djeFzPKbXIBRj1ePlcacqwycUPrGi6GvoJZ7
xsIeb7s431oM98jzwWoUlGIGOMNIX0wo/0xFOG3H0bURGEU87B5HtkvezKxfuC1eiD+wC2O3KnAx
kSbnG04hBZ8LEejfTC4ffi8/wP1t6A0GvVE8mWso8cGRvMEOhAK9I1B2M5IUMNJE+gXmvRh+wRiZ
9YfzS6Tack6yPzYuR33ykB7+SYhwj4r06/RVDOX7lpjplYDL26BLGaN7z/PQHJA/fN2YWdUHszeb
3mHQkabodecFUgLjtjNPtb8d4hyDESnl8rZnWTjvJEd3LuNyXhobd277asFI2c5x9gPBdEkNkiqG
3gFpvY6RZwx0V/Tke51F6d2Kg1SLtTweoPz6xTFbgpGAZAn+0hQspYcU1ZUIzkMSaQIFV1uAuayI
KdPzfCjdZi5gsC+2o5rhZlkfYvpj6c7aJPqKw8yK21wC7V6ghNq1c1V2wOi93zUFyThBfpTNAmJ0
4Npq3mvg7F+0eX4dih2s0s7LGiLYvV369aMjSw7ZmP9NxXwbJDpNXqhfPg2QG2RD7YsCn2Y0Lg8S
MgDwtN6ny+Ww+mc6rvacWAzdlxGHcXoH3xrBNrTnz3NIOnlCGUX0b2kVuIgJAuflBDqPn4Z5mb5B
0+q/dVEAQKTDVP4NMVyG75D4KFrKtrJRGXCdageYyVpcawTM48728m5SbHwj6wgNCaSBUFHYzMFZ
K8jZffBspN9TAy/Fk5VbiTQa/HhrcoUnKhDjvrjizDywLKNgjKFOvqwHjWiVT8Q8z10H4REa9xkw
xREZcJkGErB5Y8m1Y0asUBcmslnjiL2Pc4/ks4msd8VMutcQhrVEL3pkoEwF+REs5U9jutHf0aST
op425oEWoaV1vnR3WwJ5Tbu4fn6cIe6pdmYwRbuN/OoMZEzCpH0blml/HuFZ8LGKqL/9khXR2pmF
zd9kvMdRKzVKLfY4o/7AvNkLZ8LthsOikWybEwYesYTrSaW43tej6hOoioaU+ujMtsSHhxz31vZD
9QVcS9DWdt3mwBL2U/LdBOzLn2Iw+OwhG3pW1tRYEn6UU+ezRz6TkD7NqdBo3r7C4CCDKfb+FKe9
5RHgrCQUVxfEVF5HCDzV28pQtSFKm0R8EzKIzi49shaiH0MKYfe33fZY0cO0Ua4SAFsaSvMb7cS0
XIehi46/cwP89rdTcLJvINLeV1MhGTtNoDkj1NmbTQ9hAhYc0Wl960eKvKsNGTb+6zklKdoVetAD
miao3J5mpAqGO8qCWpoYDSRWT3D9A2KFDHUoL3oRDg50fTTg3lr5mP0tqeT44ZTBmb3VjMQYQGk5
9dBvJgs/w0SMwjd7JrM4xQF6I1Qysx/yse8hyHoRGJNE43fb7VcCGtEkDRn6WdVAVA28CLVONVpj
IH/HTQp6LwEaJ/rwFMd01u8hxfBej5Bkwd4rh8Lz25Zv8Xi380Og+JXAV64eTK5AcEC+5eEs7UL6
7x3RtqtNP3eY2rF0p8Ewr+mC4+TWMr5ZVN9lNz0+pf2ZIMxpgRriCPSx2ExCz0au8vjWc27lVS1F
z+5kWHFxQLaCzshhoBP12nlE/Y183ewZ/ZHLHsNgwUdVlIweYZCMlqHCan0KTspEY3ETdTFBd273
DGDhKlFRSQLP+VDvGZTOmHQt7tYq2iOan1aNmek73ZSZmpkDmHsAQueLj3TAXXca84PDjdKMUK5+
xzuWfExwJfPvu4+wmiC9zQ7AmgiQviyrWvpmxl9sb3u+AeAOAFTpSbt11C94gdye3BwOWPeBIu7T
a7QjnxFq/gGlt5LpksrvXx4r8I91dEJ0qrOXuMMyMAkZoJZIB9XIDUEUVMsN0iBo9HUh2Ps2duTW
xmgsDCngfLBBQPhHqv6vpPAYeEHXnZdxzh5WEtEL6SzMoku2rhwqXFiH3KixF+MJjMWyQLMvOtZi
0hX36xZNL3kPAn8YgSrtpf5psadVWU2RIjEb4p6BGagIdcATVpdxIcWDB+mMPt5B4H1dAka51um4
iOo0xe/AYkaa3xxedxMyDotsadgEVRrRGfrOePKuxa44QpnSfoXNqLfup9ekb0I2T68ZFFVXGgGb
6jZSvK2BQyokoBq/IWThVQr+Blfnf1F3ZktuK8mW/aFGGQJAYHglBpLJJHMeX2CZUgrzPASAr+/F
ureu1Smz6rZ66349OpJSJBDh7nvt7QlkxWjqOC/6qviJ9cz82pgWvZXFEtlmPL7qiZ75covtMJ8Z
s4WqyK3XaoBHZdmjbT6uk3CCWRtzymQB/Ulx5e64fp3poFB/Qq2oyFvORmDCnVjRT//L1/kfCZPn
7FffDM2f8V99Tn+RJv+NfPn/oDKJj9hDD/z3yuR+yra0mf5Zkvzv3/MPL5T3N5J7uXJpj1gvaGES
/S9J8uqSsvlvbPQCAvm7uPgPSdK4eqF0FKbrZjGTid7/KJKG9TdbuNdo9qvHHr3S+I8USXTHvyqS
BHHTWQIMoYg6xMr+azhW0UP+TUunbjy1lft8KxZeTNtdzcNiOXkWUtxoeBuZZuZ3Mu7vRKuF10Wp
YVaO2VkHUObGAOLYx1PSKL91eifAvAJ7xo6o3je1/LMv28MyThogPGQ7q9k67AUpNRvV+eQnQ1zc
2N0WR9wgJIFlmRmMeXvOXdjAIjaTIIdbMX1svvEv2FoU/StbT1iCzKfKL5b4w6aJ++pra3lmQMUq
Ip0As7epLKNKrLHapYl8KatNoTuOMkLQfKRN9Hw+FeM2tbmRw3WeuzjEAJncuKnbWWzNHcWD6Eu8
OF3RTPvrwom9VRqUBZ0wUFbJucBLMNvKEbtsq3rbpy0p/MpWQkZJwpTc9cA0AElooNqyqC4MlhTZ
yiIBRCwWUCMLocJHNRnOaWqD0+RuVxxFoxmRlxuwPc2cHuNuPq0Lm7x3Kcc5E+taTKB8jUM7DvTx
nVhOd6ur1XtdICrT0ABNu5Nq6LWAkGj92SszJQNBa7AX+uSNQUEjcWsDs8JPFdadsbZ/ZJ+NHwJT
yz2XYjtS8xrLR9IgDodOrubbiidjVxttFULLWQddb83HsaeES2Kv+uX0/fhx1bBfcyYiR8+uC4Vq
WLF7qkd+YWXPonUvmzNT0KKVgkyvFdO4QphPPDXAzwxWmNUUgOeBPqI8xJrJDLFN2qM2xuNDh3fM
9FdNbjp+4V7dGsK41hR6cTSpce4z/RqI3A/tHkVTu7NjW37BcesMaZurcumlAJmy7LPzSFHl055n
D57BLWrYmxfSX6e/YuWw5MAtbb+d8+lNjNnyVaL58OWo9aBm0BBHsUfZndhuZVTjFlxzGy7pOjUB
1iWk6ClNii+UvOaGIRmj/kHfymAtTfgUKJNPduKKqOydt9gZBV4dDmw+WZBV5gGM8yrtAzTZuU28
arnL6tSKPODvmz5R21MhOjbqaMVnM2nDyD+kEIFVsafeTXktr7xB1DWQYOBg4822JXmozUqcN9RA
Wpo5rHOK1NxSXdR0CQW2pwas8MCKwt0QT1eminacH3iyRYQVzLorzBw0O5fdKSmnDHhr0P10pTtK
MkoiTJ1+KlY9QDRjQlCPvr2ZzotklZ9v1U231xL1C++byWtTXtTcXAous1/TmOSHuGz5/FlWFdaW
sh51NPrAHiUdsa4ZJ2co8xDboLmr84TLfCw7z0ceUggS+hrGcObvCUEmGDSbeGc6ZnaoShaOanGh
/54NXqVYWvke9KZIdqTz81UkW3NSvS0fJsaoEL9O/cxQJBW+RyuyK/R0OzreYB3ZkVYnfq6b61et
GTNjBYHyTfXfRO7Ev3XdVu3b9kS25/PWeOLRywVuhz3csXhP9E37RrxmB265QlqgBstgThmJribQ
LDzY9uLFGb2OUcV7zdZdkDZbr76bVZ/uuB/kA4lC3a7V4S08DUPPTjmbdTALTV1mvbP8WHjp98pM
P2S0p6MaVfGxpBS9rSy1XOQi+h7AfXZoV+VsHu2iQG1bDIaGvPIcJFaBVpWv6RRtJR/basz2HyYe
yePKcYLE0ThPytDdS03eWDR3eDLA3cY+0ud12LnXZTo7R3c0vqLa3TuDqB4yu6r9pRjkacTxEmk4
p05uZSAI2RIZLDY1+5P462nPw2jtCiiys4o9FQiv7VCTtvWSxlpKYSU5zKeK9LcUJ5jRxPaHGlY9
pAOocDPQmhwoXJeoslrP3zhnw1Ut9SUbrNFXaLtYgHNx7hhAHEptw6awjrl7py1gwyqeEGUR1U7M
9YbDpHovSiYxneSajeCtGTHT2pTbXwx9tvuhoNSuKymTneoBnpm2aadZNhxS3lQeGwTd17ZQPTBf
T25FMiT2Ts9K9T5D2+/aYeveq4YKV+pzxaw7x8bUgpE8D3punouhn880QcahoSbcx3FeOT4O/Owg
a8OKctKf3sst/UlwTgWQmPjjEmMJsAy92La+4MYeKiY9zAunqd6iOFvm2c/WcjqlLbOBqtCsp6lt
7cdUzF2Exf8nXRMmTbiHqjCVWxrR0a6+V+jF2fHM7j7XMEDGzQqKjgc1nDgp8XHNedRrSmL3Sq47
vOfeORky7QNZLK3fVlX6u+lgfkpVNBcHm/NTCoL1Wff2cL82a3rkLBLXryaOZtO7puuO5W1jQBjR
M+E7dDx1nppiOedz4fipnjSMoeOZuVqFG3IeRIE0BfZ4ru3U8rkv4qeZkuq80O29mVBhENTV8sLE
Qfd1t0g+8dmhyzeLJQa/xV61d2juyL81Ol3BRG59zp9neXrotOmLroz6ri8b4zK24Ltj4jAOMJPy
pYXjOae1Sa51Wyd3jTZ+ESc3/jaBnFFcRGuCicoOQd6s7UMuveSUwy7sM/K67ttuHh6SJE/2FvZp
8rTc4SlLRH5DH1TzFomGiHPZq7e0cJLz0DvTeys7Dl8cnHfsXFCGr9txWu8cTRmfGljrrtLcgrz0
dS6+jb6tntctxRyLd+4LDtRFUjItBtDk/rLUvVwS8dIzIGDXEQffu1ev+rZbkH6ZdrkMuBAkVcDX
hzxCdFk01b0bYi0Z3rg5yyBHveD1X5Jk1+XV/ArEKdsdsXoWeVd1aQbGqOuhx7fAxHPMRbnTE2fY
97HTHAwwkH05z02kbZ0ZDVOxPOMaSyPANScUi9b4Gb8QNMbCFBk7mk8bec/oOUSip4vJkEKGDhtb
sgw8wWUYD3FoABtFqL6rPxee99ZUmnhSVaPuyHIfIwn3n+9QLmTgjUYXJmtZB86UxqfYdop3E/Ob
UO7EoWf0xEjOOC4kJ3Vul+LkeL0TNpMI58qwKTnLfC+h85jR82GvGd6riNEcdiQHvGAzvDWEyBNB
HbsaGkvTvRhM04MJpuVoFbm6sZFH9yCi1GWdO+PGuXIRhZLLvjaYYGRYftJd3nAQQ12tYeMKi3HP
OGEtxf96ylygtC5xjHMzesv++ukxxMXDbmxbdlO3ubc3rsh/NSddMNvjeqe8xLjRAdH+NEaThmlH
LKvXObmP6ZFSQwfZJxKWwfNitNGaNaGdFoZfa7J+GONtDAAfGJfaszZHphqycIut8lDOldlA5U8J
P5xjh6tTxC8K3ellTfvjvIkXhTn1PXYz10RhmVVUMwHzjcqDoQDFWi62W9i8a65ziOtxvdRFA+tk
Tc6CRVTno02a2niekmzca5XjUuNW1h8TPPFQX8dtyi0y3PUUWRyW+s/Q9ZcJcNdP8At/dpmrCEVr
2ltq97biiYxBIT29F1SoMnvKkVov22yQgKxTlx5H3OQ7mWO4T+a1kry6g/Zk57EK9GqUt0aDpste
1DzAaRtsYn1bWE44OHNKNdcMx7ly2XZ0leigGpgHuQiKn5w434tBGZdvSLI2MbUgyHrRh6Y7QywI
dKp3Xl/1SUqlGYoZdaZAkj/mG6MAg2VaUbUt5k5VafEMLF0EA28LeQ/1lh9UUQ1v7VRRtAPwYces
mnDe1qTYscZ1CUePmQFUv3Ehd8yLqAMFk/cMfavqzOQ4bDUUoKPVD3Izhkiz5+5S5Nr2lGhN/Ecn
iZpRuR6Dlk61UZIoiBYbVHJg5x6vwdnujfSQ2qgAiPv2IaHKeyVeMz7W1u+ZFotluFaj/fR6gkNt
2ca9sEjpWa1ef9oasfxKbMdE7h+0kHzM+cmGeHpIGJLy2XfxrsBi/2OxyeSk2mzYV3H1mz7pSZvQ
NivL+r1q4saC56Zx1KufumSDLNNI+4CvO2rZD5QNG5XzpOOIG571JT24uDCYD2VvrPTBfm5tGv52
Hfi6chi5T8PMFTdDjWubNmIuijEX0cHtcrTwX0pWyRe0FdTjTBfj10myHPEAFi9pUZqfiyb2ndMW
ES8XqQoSqa715HCAlMi/IXjrOwaROddXayOO2fbjsM4W0RFGvBs6s3tdl3q9OiLVa3XlQclxNLZd
H3fVY1yU2SVJGSr2ZZ7ei9yYf7Esl6gMUTplKN3y4FnUwEZXkXzdYynK+uazWGRbsj6G2dLc0Gga
GKx50IixKKuJi45/8rcs6/K6S7gyfIpB86q1VIk/U+BB89B39YsVyXosnzq2xJwESyR9rETdydNV
FkJ6JSdOzSbcqOj3rqfkUcxJ9iWqrD1hHDAe8Hszncb/lvppqs9+U/fQ9A2twaF0FpMYMndc/UbM
GSIxmi3JWP6Mh+Qg6jw/mNXkhnyfhy7RHuaeopyPYwlrDFshY43yQoqKS80U66HpLfGJC1sd1bi9
Z9taBtVQN+9yzOP3mORxXzIcC+pFZ1DP0b2jXFkOmYt3YjdorhW0TUXFpuiURdt9y6lSOKZmnhjW
mJe3YLniy7jipcbQNzAE6thp5r09MjeHCMZ44ljpaRlydJFtLH/csucwyfQGK6udfXe1KUfwHDFE
ppDtcz96OUVjBp/smJs/TW4ZMeko7iq8I7dytaZfvYiPWty/UTG8FE2b+1hg/bIbXEaUnKEGjqQI
asy9qZtKXpiAZwvQqJYd5tRaw67IsbNW4++Srim9gkt6hMMQDWaxtd24avUP7aDkwVBp6MCWsqOr
9/YJN4mfFgXRpLhrL22HHp5nXrdb2JJ1mxHUc8Zf450blLFHZ+6sA3k104kA7O59q9T8KNmSF7pc
zif3Wvd3HnkDub2I727allB2aniK4yL9GZoK1zGDaJuBiJN+T0QRH8SGj90Tor1hd92rzXgkEjGr
lka94fynSn9tmsbYt9WkMZKMB+baWR7CDjvvZt6Ql2ZhhoaTGfftMJJgkw/zHodH1QdWK83W71zc
uXg4hmbn2dV6GVEfsYPU8bLvWzcJdQacOzdVxNlsXBTsE0q2BwsNBKM83tZbc+vak2lptUGVY91T
LXWnjcvos5mBEnbOspUvhiemTzlM3lknIuGiFIYPe0jrGz47+WKZ/YgzS4zkT8Dp4gjyMnzYLuve
o8Io49NScRZVaVq/4JibLyNl1E1GD5P7A56xh8nBpjw2RUeoBv3X0M36A+9V/wRmSj/XJYZLhgVM
o9jVjcx+XC7xDbjKmBH+SMcngruGJVe9U/GBxs7T3CkjzCQFjwlTeC0ELJJEbIFygdI93a4CRAbC
bjzYcvhTud7yOqi0fsh0L4tqnvQ/GgklZbRsekFQuVDoZ4sKlr4YMLwOxZHSqnrFWjm+J5AYl5nt
9Y8cdND5xuxd8wqcgVwLKVLGDfFW33V5w+ZQg+spMGfjmS65foAjnr1drpXGqRTeFhTDhC+IA6k6
LakLAOdN0+8Eio8xizYcxkE1CE11g7XVLD9dc/Tu4zJzP+rJXZmwDIt8Kh1lYhAVg/i5GvJe8fCZ
UUmB+m3Vhv6Wwe2yqqAW2pFFikwM41wdTEkfgK7Udjun4nEBL21/FL5fGrgSeMqZ3e3RpLI7uHyA
Ue0m5a2lbbyRq5GfORin/VBo9mGJq+T2Snbh8+znbmUYFdePJhmN7Ar3vMyPxxVdckxbqEQleQHa
1elC2rzINQhBydpJcJC3ZMEw4Rp2zIpzQGHzmzFc+uWOsg+N0uvvjYlmjJ5hTXZQj94t40mLKBzX
OjKZCIxcychbVHq7Xi/TzlqmIxB97EPUgSN4uWkFOfkjCDmiDVhvr0fWSrr6RPBG1ItlurTK2Pac
PkfmC9071bf6rXqgAj+eVHpm0bE3c9wMF21iPaNVRXpJ55UO6sU22m3vWmm/H7HIHpOK4CBhuXVk
YcD3bUfVd5ApczhOaxsBv6VRw6KosyqVhn9RTSePRW+PDSFzwez8JjHgrbdAfWQc0Tl/A3MSPdKv
8jRhu6XQKdwL1cof1uw5wejV28lKYJJ35ZCeZC5Ytuy2bJ5i5sOEz+0vHJtLlJnuEtBzTdjN5mLP
pqfEl7OV4XiDlWoyNGISNat7rKuQOkvXRw0QUcbxF0kN3pxogTndSYrGk5GX9XPezu0DkwAv6DAM
8KP+YNj80+JCrzhGduWaItJDneVp7O0FMTYn08b7CTfZzT8OsOmT7AfjxPRnjSYkq24j+ognOd/V
dtVFKZ+4b1ON+zVi1i+PdI/DUPTWKdaN5l1PUEqXRWZBKr3iru2MK6xuf87D/OVgStwZQ+7Po3vi
atpoxYi75CpZizCulHnRB7t9Irph+/ZypzwkusCqsCG3B5uW4xXycAyP2JV5b7vT2re3XsXPwQj5
t9UYd3XhqhsyY5uTYMz/JAqzO2rKPIp1YcDVZR9k5d7rqnlitPQHE8Qztp4nBno/qTkZMN6SYAjV
zrcmuRgBj7F127u6cZik1MOkEKoNhK6TlWhCNO4gRXtuCw2LQrIgDSaWDp0+PCxyJlIVIbzY6BAm
yHA01yIL6jUG2ADWuV9yWqE60dTBdQtyp7qTngMh4CMkMWq0u1cpbWSydbOPFmEIp6RIqmM/Dl+2
VmoHIorTh34j6GERPP+gNfFB5cTLG0bcB4ss17BtLHkAt4qZvK0GP3RlUCa5b5kB+msYGGlLk2W/
5D8U/kCHKHeV3c83K9jrnIl7VU7WHpm6xajblL9xcgJVeB0+FJvqvcJ3tqtjNtsbIw2708ioQyM8
rzl7i4lHYSMuJPUOKTgEVfy9TWW+K61uCAuVExxHqpuegMR1MKG4qck70UcjUiV/h5ZJX1vPDRdV
xPRdvl2b8p1ZtRcvNdq7tqpdHyLRCjHOP9OvxIGkj47ytXpfFs8L0VvmE356mLhqM28KyL5vrcfl
vZsdj/+56lAlM+GQ8EKQCGr+sKcEN0Nu5omH0JXTWZ+Bq+jljoQrWBvkgTdzlXORnlzGYIA0vq0z
8wCbZWQtQFD369LqAS2MvPDTRmKAH1DE64XTajwiqgLUe8bH0NhUPWhUxsVF+D7AxieBu2YzJ1dD
kqRJpl+NFkyTNJmPsTnFeH9gdve8zk7UE1HhyyEdTw4kp7nLRT9yzNZlDNBsXrfpSIJdeqKMGrnc
4sSlMG9I/JlZj85bnYgPHm0r0Bze+6XDMiZaXZzoi91jatrLRW3aGvCpr8fCLnTGP7E44mIYuBRr
dbLyeyrxnzRZh0jGQ/2cMckpCAPJzOO4jfn+un6LdmDIm9tcxCsekWbctfm0+qo06I61W95BVv0B
iBM0tGisBJ28O17n4kjcGMattuXGF/0CJDWI13ao9JD5l/jYbH3jXI7NkOvpWRq47twhfSus7kw2
BJFYbb2e9Hjanih2g4lP7Rau1fMzxn0cvYIQyWULqXIr9kJXhEA58E2OGtJ9khKakUyd84brdTzB
cAxhSZv0viDGfDTmurlhxxC0pQFZ6oiwszdS99qwYY3pI8ELWgs91JFAZ3qND3BF2zyaDL9LcJiD
TpyzCEab9tDgINkNa5ox2XFK6pD5mtThl4CYu8R03u2UOYgvDRniu945dpkdS/KuL32rxj+kABod
9ova8ktZAQBlnkvUkOVkFFn5wGCtuXr0e8IFSTH0mgQLSVL6mRZ7D4O9lKecOzQYtjh7w3oWo/cx
Oy6tPg3yctV+JTxE96Wt8MdNk03KABD8txXH6xu1xIpYWjgPIKkS8yPRGOXsaNBTC6FQGlFEFL1r
wjbnZUlPSPfGxSQh4vqFJRGZkAoKtomHfQvPH0zJ0ng7ubjUSF2cI6+0iDaT1zzGtTP4nlFYh5aA
iRwcVWsfCJKKj3Y95zcGIu0HoTC37jW9zrN+i57pcO6V607XR+vY8KFg8Nc3+zJ0LUiBftVQnKr9
cN063RlUniFxQMXRMZcNTLSIb9IcNI0pZMqWEwkVd6et1nAipQTMTTqUwLkO2bcM2pGJYfMyxa35
5KYmyp7B/teGIxrgyB/Ik3yj4O4O3Lwbf1u3RFtW9m+bgTA8TEsWXpURM0vfF1GaEXrvG3v1IPWS
glKNfVjAk33Ccr3CM94MpZPXZ5rtNalBOs+QTRpPHMkSyWAzwqlMcUMlZr8YZo1BfDK+OJ45qFth
HlVNJmZZFTO1Ymm1kWNvzg1YlnFJXfaKxNNgPlWNXV8UjfQrmX8NM9m0vKBnTA7+pzS9qXlkn2x9
WN7buu9+Vx0tsjngLhhq+VkYaU/7ktf3RNLK0FuFx94uJz5T7IonOoAs5LlGQHD7dEggJE0v9Gqk
qmldeKDNPG5/TKKG8HsV2b7MzfFcb5o8ka3gPhDXJ/dGXmwHm+wM/Bc82EhzzJkkKZD4Oq2diVh/
hzey1XfzFYrneE05rlP3hsDO9KbKmDw7if5Lt7PlKHPGe4RWmpHRkr+ROf0Xrdij1AuK7dbEJmJs
NwaYUTCpxvVZfEZhaJTFI+kIZTjXpJgW8wTHOaM6MHjOI4/nFcLFs+VjO5XM2cxhRhPWYsJKAOiX
0diIWEU3nHZDnj4SwjD7s+slkcNUpggbYxK4cAYE/oaRJc4RurudPVbECCzjOO6dSgILlNDnN0s1
ts/mnPf7PHEgvW2nO6K3Zz/MTBg7FjA/ouZSSzMbDrLMWeqhtCrbbS7T9B0OjOJnKFoYyIyavkrs
NSITzSPnkGuF/tUwHxexFRWMjrY6kda0MMFrr7AYZFupeHBcxcNVy6NTJcuBxFLtmJtMAVkz2LBz
CpYoWDSveyzErD83ntj2G76nWzGU41szJeaZmMY1wN3R3zt0xQ9U991BDp4zoSz21qNZgogTbsDv
U14XAR7CAswEZN0Cq5EQ72IU8tknwWABeJIuh1EKNafE80T4lHXU24TVqmWiMx+Atot9U2827MOW
HSh3yZ4to2uz0FTWek+O0HLLJ7Q+LdWQ3lq5pwVtuyroISHsAzGN3QUTfnVQTGVWMkZH9UZ8JwD/
pon2l4Rgeic4fadh4bKwa49uHWgIYgQw4EO8JNJYbkhFTe8cJ6tfBG/5as4LZ4HdBJ2deq+pWdBh
5vM2nzevo/PCjEasHBhBVDa6+xqzCOIkRludaUbmUEmLyJ+Y8u2KWaAV2pX4nU+gdNh0PDiNNtsz
k31aBu+aQtF0Ij/ZUImnkl+FB7erX1PPVIgt2WGqZdk+9hjqFjlDaaYW/TcBrr50iixi3Nwe+15y
DwtNEKN6DdVm00nRRQmRPgcbygz3VIM30WxsFlr2r6ntJY99msHwresUuaLprvyC9c4FTApXWXZO
1A2mfkApH57WzrZAzXPHnbjkC8Z3182OzTYfW10SozWE2xz3fh+7TADn6bhouXD9nvvjpiD/EU9b
ja+ozNB0JnZq6XOxHCutFs8bCDVDwoH5a5neMPEkLtRwa/zDNcW6eJzt9GDGWMW8zVTH3GmOZmOQ
SCC7qC415fdGslIuT0lAYghEt2HsEsJ0eaWSJNuV/Tbe9kWa3TRdz3jLG5o3ERf5yzXLs/IqgnHd
vHvN7Vy7iUUC0Juj5kRVarnHGgsIuanefHPNZdyRHyfQ3Ui2AYTLIDUzLme83tqPy5iCL7iPFUrD
ljSkkOhcZOsggmJL7ZshwXFpib8PmtI0UPRml0ypct5Z6XhESy8R+E0Bd4tr4yNZJzcnA2HNM5/4
1GyF9yyFD8yMB1F3njv2nDR+Li33Ca+BvCyaYz1QJBM45vQ9MzvyM9fIpVtOdv+Le9csutQjvtOb
XIKGquwT2STfNxB+/5foefHXuHYcabZx3RyjS0N4zA6vXNk/ryRBu2P27ZrLKZvyYzu6xR+liIqD
tJTDU8oJFBUAS4HWLMaefDEN3wlgAs6okhlnJYw7U7UrhOMQ/R1/+48owH/D9/2FAfz/KZ5EZ2vO
/wkCfEq/6uUveeiEz19/y38zgML6G52mvCbSO5Kv7n/y0Amoh/RD1wR74VvULQJB/hFLov+NDHvT
0XXJlnTcDP+Uh84fxwDLdckv94g3l/Z/BAFChv0LBEizLQQcogfoSnDK9af452cJIUgXLeDBbZF4
dkdEJtaNZOUnJtDuury45CH8Za11VwZAbOQeT7bXfczt4Dza3ubswefFx0wt7USqas+uuUb2Wvwh
pSTHLaKa82Zs3oXLruxZPcaQii7fFO9whu49l/af2ZnMg6TqhQukvyCUtgmoWJAjkoUss0aLyBxi
2u+pRzfhpPeKgvtotsV5xK9GPgnpZKICtFktdmIGGAkVkpdJS+Ir4bnfDOjG93wVEMX6SpmcQgFd
CIB+T7USLbqq32Mp3QcUCuNYpvorCn/+mmhJRXlIdh9dEOPIx7yLzb23SONxqhtaq7TMSKOrQrPv
xm8OcCaDWZq94HNnKDcv2tnR+/W3MbuZ4fOXWRdZS+eMcWKmxBIFy74M716XlLeMDZT3KrkWaZ87
hEDyKb39MrY4Z1Et7ljArE84wBk+QyV1R4hKa/U5hgL04uK2cEACWi95mlIrQVyuNMo8pU+3CcvY
fSPFsO5QsdPCbPkfOX4RIgzvToh7JkY6bfJidRNX6gESaGT3WJPfZ1U77SdByMM4XKWl3lKR0Xf0
I41iA00s1+ljHbUiWD0z/VzaAZdtZrknHvU648wxfqfkIl82nAa+MQx6QDZVe6zGrruvzY5Bxqoa
yq9C6V9NOq17xj+gYbU8T4XBowdTz4gq/RiqIVRcLcGCWvhA0Kl9qKZxPrSCdpB6bo4QCmgepb90
1kgMhYQywA+OOC9jpnp47Uc8P60HHao832Ekv7eNvvx0EOKyXa7bHrZkaQFAEDj3QPVR3C8WySjS
tDMMMkTahS6jxWOXTkVOp6NPZ+mJxiZ5Sxbvck7sR3vI0puiS7ITSaF21BfX9SlpjoNoM1KiMhoW
BhQ3Y7ndpMt205tMAHGLJlxG4eo2/bl2ke0Ns8LK3/EM+bqVYkpv1xMG36glvSPFKOlXsosfxro4
dH2Mw71WQU8iUFR367unySmQaRefUt36Y3jeOY6JtiPr67gU2S8ZV/H9mAMawc4yGYXSw/uil0kg
nFk/0B8RYJqJF3PlNArIv7szyV3DyIqvkXgxkjqqbjmmhjWFYKdpSzIISExn9FRq2jaDBpsfvJ3p
0VUWQfOxB4Kj2Q2N+NAfnYIg5K2LPTZVigW203KOJdsEQK/0j7Ua5+PI3O2RwAv1Ry5e/SXyzP0e
5gahzVD9RGtEhFnC/sd7hMRzO5JSvBsw/4L0dw3EXddcDyry71C0H1gb1r5uTMcxFKjlLGqt3XtI
XQ+iSPEMSwxzgDTpgQwUPH0taUjUVKz/BoHpg6GY5xPQjPOANs4sSS1Qc0uT8QpqzTXOBMUbuZCO
PEu716lejrkyf2QM/jnnpvanWiihJ0KUUWbN9Rf7Z5xnh08imEU9nF3W4r1v1uqdZWerG8UklVh8
OnPGTzotRJ1uw92aEOXSEMWpF97vUVGKJja5un3rVIeBZd9+6mQRe3kNbdfFzXJoWc2OCoNLlSkC
OUX8SXJX5qTv94VXQWWmWWjUy0zsYOp8Fk39QURmf+p7QZWngUGYpNoUXmc/FHH/pTvFqVhLfMft
48RtgG1osFKSMXF00Y/ibVjs7VbqVvI7gQbDlC5+TUa5x+fFj52owd1rCGMYemq064khHNadX2k8
W7eGbPQ2aMau/s39yECTHRYbJ0bB8VTjWw/7WZqHcevEU894eA9Sqc/U60gJzNi0+TnunSbIxag+
bVK/I8Igp9eYqVbrTym60ZR0ZsjO1OKm2ZzkOd2S+VBmerZnINHpu793SnKW85OLMkmSxTLdjf22
7vMFqel/k3cmu5EjabZ+lUavmwXSSKORi7u4Ps+DhlBIG0KKgfNsHJ/+fl7Z1ajKi24g170JBBKp
cLlEt+E/53yHmDsI7Jo78NIIOUHXeFsvtS7FAQKquOf1xMPsxvMbh2qXmEZovVkYuHeB0u2D51Fn
x8rxsr2f+KwWPX6jhcoS61aBH+FWnecpY03H2EBkxaEYCNw+y6Z5HHKHVkACcMYGuvvoI10MqfWa
Rpn9FQBzcivFtL3FzbTNUd3zheFM6dnly9tFB3PrGw293WeLXLHJ5qA6aR3nR2F40bFUBuvaGH/C
MxqvE9vTvm666Q1pmcl04lA6wfXHM+/sxOpXNUygwMb8nVks3U/RmUzCBP5ial7h3KhdLao3rAE4
sxAa+MTE5vxihxMF130nk3tYVdlNlM28zwov+Y6EgnUxKQYeVJfC1o7z9MGYuujsE15b14yPfjiZ
jUU65r6dTqG5dmH0ow8PC9PFCZgZof9ehUF9KGZB5rAS2Rv5b7GYtQyY8ntq3hm1SJ4MA9hN7+Fr
iXysyajjjFDtXO26GijIgAD+oA9Ft5rbP7/ZIf6RkjldgNfReKAmsGZGaew9O5JLMyo3CYgl/Eoj
MU9/OlopZn1M4Hi3CusMOrlfRI0ewQBMzCbqLvSeQAkFq8KN63en0tlrOpb1sQRyC6mCzaN5pO2G
ZcnD9eHxnK/xeJkr+sHLL9hNcJdrzGMoy2CCMqvaSpVPzcKh6e1gDqk6dQkdCwvNIG9LMUO/ATMS
gQZCCghIO6syE+eGFX5bD7XPMNph6BsEjIJaqGJlqHbKwa9v5PmdiwAZsrbYmDWah0nEL1x01njV
QT/gEI3LWwY2casdY1qgvAz4J/2XqjOuA0bJU0tgGkZ4g0dvDHwTFmdXbNJgtNCAC4ab9M/zG4v6
+GCkgLHBYIK4hgeBOWIiq2rZYodl2T06yF+LIak/VVZFz9xpJDnKR5QqTlvWCWfmm7FlX++lZYq1
kWB2K6WBeNlV+UZVlAgYhW39gKqgqUxhQK/yctw6cwHUvJvrbpvibdyjilUbjKU4fXugQlxNKwRh
C4f2c9qg+y8xD/MfDEkL5sKswftgN2OfDoJ76PfiiGajbtDdo23loOQtjBQL/KKpHe8FriDcOsuU
a6bvOMGlFUYXGk3876Hr8TFNvLHaxp4Yd+x77g2mnv3ceon/5FaP+SGBniMOAH3xMLRsGddkO8be
OPMh0628IBeEkYktvpLl9L7VQqprXeXOe6SIuIU2CkAqqX3jXK7X7MnNm9KOiV7jyjWx3nRVA6i5
11Dkq7ZK7vjXPDxUdfWFUbhd16bT/2qDLHxpiPH97sxM3kOXHksQ8wNEXycWpChACywA8PlPjtnr
MyHVaNnD9VdYkVrxUbhTT6eOCwAn9ztiCOZ8jjzvgRdNMA3oLCO+g+sx29utqxlGs3ttG9Lth76u
JUQXX8MicH52iUR3hxS1D6aHWZJRz1fSmfUaQty7kdfxxvQ7e214/XmILHDCnX1xsiA8jI9FqmvB
x3aaqh4HceNBR2SgbRYt5/tgPFTJ7MBmyXtGbeA/TCsPGYZ66dYKEBkRsjgE2wzDE/BNaPNbvKLF
Q3ACPdH1bbpNg2CLYmofujogfFKkeHfjkDReYtRoM8q9j40CZmcSMp1zPr1NhFPLT/phFcaNdyhV
oF4dhumnKVTNtScKuI66mHUyDkNnWxoI1i0THcgm0VVoGhgK70nUtjjoKGqBy8aZePe12ZBOT3Fg
j1ZvbPqgrQ4UKWVPqWA6apcy2gI/cVHdtHWCeAZ1KZG4qMOcAYjJUh1wOpjon9p15P1Olsrat0Z0
rERpmzym+mO3xRhuUM7ShuM3zzHnbz6z62Y9DPWLyshjV3EHAymrk8+kFNG8sHqVPudmg0ybyibY
p41Mv8FdzVcO8+D9VBDNcFo8Eo1ojUUk8xKJ3wwUAoFXbpy+U9tIAGsKICptIJsgsZoan9HIDvHJ
wLX41kk4DjmmaFIaWX1MdeQ+j0lhLzlMOycZSfs2tXJcubGBSTzFYxpauc1WNpFIsIgOgXUHBsx6
iT63ZPe1j1D43C2AwHqPlBbxRJIs5gvgVTP3RJfCmjIEFI/09Q3SO8F/Fkx/2+YUFYEMCJZhjfCT
B6H37vmzc2u4cngkNYt2T/0UZ9wc8++LGTThoZYYvRYkCDhjZnbnsfJnWXuzxzKgjoRr95aWIop2
LI4v6yHyylOV6Xr4HY1VcHftpHdvimHOwxHjmS+mEXbtKtVFd7XNRuwAfaVYM137MLjMu7d9bWgc
NCLD/CyZUa8zf0z0MgZAcNABjuCLMmZYJ6ycCK7QMhd1lsF9rJso507gtutG6tFcx41I2os7pMXa
nqzuBmZgPD1A1h7Lng2NTk9ZeHQCfop8H4Hi5+NhW4Elgtm9cuaDn3Pt0g8+5KpuI5IiTWD3QCti
n+vN3GGAJ7FRmeveTpW3SqLIxg3H5YMF2U5cKEo52/S2cQ25jtvEsdGvoWvHiBQ/+UtnLUrP1d87
R+f7vqm7DaAmfUrsNNtUVZO8mZ1RrkyDHAnp9gROgcuFxImb7GKJ8KPl0rbs46xeGvx1zxXfXXF8
bXfh0AxPpSrLnIudo14cM8p+RqRWrmnGo11nE91iNbDJC+Jt+oifk+ormZPfHVTrnV1UPxhrVs+j
nf6G3hQzb7f4iVHYvQ5norv2aBtb3QkXDUpne8wnxsJjenKLfR7VAYRaJ4LyBVM4ucAutpN62RSx
cYHfxynFmTBRjwCQf6q0S54IZRnX0U8HDGtAYRe2gezBoW/cepMpTp72aAUATXd+tMUwYO/KK8Cy
R1Q5QOU0PWuCZ8RpPoGj/RbSGHt34EA/Y+N77f3kVyX7cjsYPGGLzhHy4I1zidZcFXcoUGGxKj0n
fgKxMuQ0KkzpgXug3EfmhDCUc8m4FW5qb2x7uFGxtyLYdFdRSKoAHuXeoje3QmIM1JXxvWpWefgA
5rVuJ+8Fn/t4oXNsFQtiUr/d+CGPpKEwr31RplxxU1Z9c6r812jQEw0AwVheJ2J3WPVYejGbvQ+2
Ek+F8JOneZyjHewPP1kAruf/tk2LGo6knXhbfk2Uu7LSfK/dHn5OMRnZdxdyyibxZPxZVo7bM1oC
m+PLHjk0hUT0XvdVQh5hqDoOVrITuBH7CC/a4EeY2HJOBEoE9jvaEG0FJR/lg6gi51vpcoCr/Mz8
HCEVnSm5yNJtVz1yCFMbZcyV+RZnBlpkiKboRj9aQ/7NbcJnQUhw7dqTzZg7tH8EpHG3YYK5TE3h
prbGOV35wpwyBj6dsbQ6D1m0bP2D39QPrADpjxowDKBKMgceJ89NnyfcJQ1QKqhMUIRD0zUeJ1UH
CIcyzr2HuXWk8yXdT/kc360epnos84ic2gAwdSpADXRKcfFWhj6XtrZ3dWTxi4ji/jii5D+yvf7V
sSNxqqAbLbwaHzMzMnfBREMdS1G57x4FW4ygI5dCjRHi+zo0ZX4Ip4ceq0wJ8cCXwAQQoL3fHdLQ
zZNZdpsaPS9NZWYvgOBxRcoBNMM8/cANPnCNJYUWJpUNxjQNnskIVUSgCDgGeaaZOmqDki9chVUW
RFvpFv6TmafBdsZWv9Btai+4coTXqJyeosm8FxRXtTMUEfwqVwNO6XdbeOYNf5zeela0j5rA3Iax
fZVYARFLc+MHjmfnlHLV8fj8cBLx+Dgi7Z4VkJHNlIw5NwPr8ZjH+V0N+p6CE1lmvnEyZa+A51CN
JFP7DSXkVwE14w4mzCRBKaZNgYvx4eYl9NPGT77Ls+ODf9lA4uEeLoGlQuHp6cwbCnf+7sBHPPW4
7S5tM4tbTqHyr2JsgeppeCEXBgEZaMQ8f6Z9A2VyjmZxKVtsFiwCbFUTKDTdNN2TIyvrs8DDfHQ8
J9w4nDHY2GugTLir+5M5za8OSli1oBLWC1cRXYzH8rEODhEP8VKGYfqrExJXOGtEwu8K5rpVIZBx
ZCDsFTvf7LnyMUvEGSaHcqj7F+oI2u8Fl/on+P/eEUeX/zqabNHLGvjd95KSiSNCb0GPja9+4KAY
bozN/RXl60ymw8oe6BnExhRe6PkhlVUU7NhWK2vzRzXU4mx42YtLpHAROJZ+o0sej2FSp+pXN7gl
xYbRaEzb1LEGjD64sVm/MxgzMyGhk9QTIZio5nCHdjqwv+BtdolEGiw5hLbhwTLGavKz76UoxkEh
/+hj/98snVjug3H+3+MT/m/BEfhf4Al//4J/6Cb+39g7TIm8BoZBgV//BzsBRYUeWOkiV/hADP9L
NbHhI0A0II9qSdDtpo0I858wd6AKQAZ9n6puH6GFXfcvqSak3P6kmrDGodzwD4LXtU31oDT8s2rC
ND6a4oHhnk8yAGI0i1nf5BdrMhKG0KVmVijxSywr7NCwT1nWV8SLumVWBMEOD+vwY6oDK1rlJiSC
hTBr4xYLSJh+mfAEFuyAKxgINpuZNyZ82dC+zBY0RGwlKfk6BYuE04RpqxUfIEwVtRsnexygGfPx
JvqAiph9DKSa3pG6NyQ26jMGvJYkKia5SNkVflnQyXhoObH0pFUODijPmjB7PuHXpPBVRrM6pYBV
972JqR4gWnn0iTBh+g7GZzjB2Yk9x9nMIrafY+aVAX5GayCXyOCLEDg+OLyGZNc8amRIcO+bnBJF
IxfmUfve/D6XPnbWmrqMjgL1OAA6taaaSnDDcJ+Ujbkxp6/sw3RTopjARK1VBfn/MGU9DS+uisSn
x33aAftZEvc3m5ySxarZ9mFeP0FkCdb80JNdNcgzHg5cNFGZ34nuNjv2Rn/HjzmdF95MPm6h5shw
UV0eXUe4ACFTMALXqd8ijQgOq3YxaG4DU7tLs1q8Jx7yDeSC6KOu2GIWAPLDK/YukJ85zmbog5Vz
DTVtGL7d/5RMCo9YwtvnoTbCA/O7FDsa5cAnSWXtO229zrAq7S47Zymenqz1oXFw+8FRn2AGACxB
ky2C+iocMXBkCfxu4PtusZz8CDmhhSJLnLe1yalNo9RsISI+2QapvGWZO+l7HqHJ+LPp8UdVHLWb
zKtCRdWRCCSy9eC707aZzAPQgvRXjqR+HpN2OPfKDX96WEGvSG4unSjCwLqeMASSYfRcqjGY6e4S
yTUDZLETrZuvVNXGoLoK6kd7Y1jBzDb50YeYFGdHb2A3J8uxqJ0PPgbslcxAMS02RYWRzuaXxEyl
31FL+DbM0KSrh9U/k6T/gmJlB1G9E8gNT4IzwHVQFWhIXOv7sAdTXTemgOof/ob75R4qT+OfHdPh
iTnTWz65r6EmJKhH77WPST2wEQznquDeFzkXcqz2ruGov1N5cGwTKs5mYk+lksNed7k+2xA3FsJt
CM1w736LmtRZGEHGAD3X0YkSQpiRMVfo2uVaEUFtajGhgaR0Ga4H3brokq++beKHH/inrwzc67bR
LAZZ/Zr8nPCzmsFlDA7Fb5l+gh5SHsD8tHugUPfK9kesC5lxykKSnnaGrwuUVsjiwjlmW9XpcNG9
ps64crCKxWAAkwUb+bRgsmF/eiqxPrxwHL5LblEY8TMQGhXMpy1zHO/ip0H+RmUV9WYqoCJm4Zge
XcJJT4R4CsO3GQvXIfC5QvlBCmtCM984UDxV351B1Euoh+Y2wLizmqbMIlqK+vsUPEZA4AvMdOU4
pb/MR98mQ6Pd3WQ1zlkTfPslrVzsW9Lwz2PtP0xojrF1tfUu6dzFQEnIszN41qOOfb0d6gZsswGK
FRO8vzZnvEsxJqqtKGNukoYZpVc0KgxLXcf8OBLvpPBZwsIQtCOZv4OcbIs4lZG8ZDJ64ezc8ahT
uzepDLsmQs+uqXu1TFsI1wGYqLtDLe/3GEAeScUheKkNh4xIMva0f81VvyiDNDyNTERXRluJZT21
7etY2PjOYoNruU6yPfLjQBMjypxL09talS7L4ujV35RhP26/9C8dRhAkRIJ8vEKg6TYIYXLTORI/
eOgcoar33+BaQX+kfAFKZh1kZyh2Fkw6zsfbzJutj6lVLgJQMaQLtPj5rEYlrjnwxs0DFXfTJf2N
FNxYN8MsU3rhNOPNqGBptSTuGQmQnTOQXLRFpMgboN2wQA/ZMhuHb0Ulmd2mLf5wPROPzd1kZdFg
ai0MPWAyRDBYGnUstxA2GX2O4xHNgp4j+zNXcbkUtbXz5nBDlGopEqdF0WKGkHbt3ag8h2aNqhv3
ahzra+LUwZNg1EEzlaa/EIPjx2gHzX5sW3cP5t58khih9sFjTG4kHSbWEK7VWJJ+SoyfRZzXK5tu
6YXbhcRAMTgs0Wanu4mdaUWFm9msCmp/0JDKobs15cQVjyxBh6yKQyHqMB3EHoSdDOLNli2BjkB8
xJSTBlX2My3kHdD20YlmiXNLiSNyhPVNFR9Rnq1HI1R8S1JFjKLMX9AsiNtN+e9BMmwkFH0buPSg
KwSndiLjZYKgoAHqCclr+O5NlsZfCa/jYe7c6N7ckpVmfppVjNFFuws6RhbgWlbQh51n7m3RdQBj
uezphlrmNrecPOO+nsqJwwKiDibtxP5VW8WPWRD70XPzIzNtl6ClH50bpJlNxjpEbzLQlghGwCbv
HrmZwHC5zhuob3HHgSMYvfIMJS2+dJMvv8ZGh/CLQutkNXP4PXRmb4uaWzwNbkVM0gJai43Qgp4k
4lzd8bLZ65Hrb7RAJoaXBulRbNwG4hjWcAW2BC4KLViB3jtWUy1HbYAY7mpjJeuK+WzcJ3ucj1jf
GeXXqyEpDK4UuKdedGnN4RZZyHuTES6bVUFiMuFGmkAPMcAcPSPqopA3gdhqtkTM0eSDqcsetjC0
5Qb+vHWflQbBLLvS3rlZBCmgtrz3CE/CTGyHjbT9OQvX3XRBygNmGJjFKCK6Bi1zOwzHPDZZER27
h+OyG+J6KQY7OhtGpk4j0VkC6131I0GBOuYUZtxVCM90MVIetcnALnHvbL0T11njWZGHfka0no6B
IYgzpVjHA4poihnGH4O8paOQ3TNI4gVUUmEEbyYRybJSjB4SBmhA7ZNVlvDpnRXbzWJC5KLNapFj
O/viMDByUmN69LjxXlHwBLWDMRiThY1R92yqKriFAKku2nL0D+gSFNAyEmFa0yUvqTNUByTM6JKn
MR2oLpxbho3xl2dMcusGpnEYiaN/tkQOd26Kc3qOqvHIqmXtPdoziY0MZfZqjRk3WRep4TYUTrpL
O2b2DwDmFbYn9kWOFgtPN+oaET2lqjFCp5mxA68dT2dbszFhI0kj25iF1fBIDsm6oEN1TzqSZzeF
fAyV1yf+yYZnjJSkDTiaqHZV0OykrH8ZeAXo6/QT50gXC1yMlE2Aoj7Q4n4VRfOGcnQsA/XorSvR
T+tJCM8gkF8Vay+L/Kd0bEH1zZ1+nSAKXyhcMS+A6YunOiRR5rCEQiJwcydeVVNu7IJhtDfEPaNL
S5dcQqaqbb4hnM3wXaRD5JgWACKumYnUgERvdEdryIunaXDEwU8NOigzUJSHhDTmF2unv9GMs86g
ju2NX1g8JZb2iSNGX49/7cFV1ZvYn8djpi0ZLoE6sP5OEnD80hBoldTtDlBVdHn0MtO4+V7RPs0F
sPOaw2i4oqw83zo2IagcEIS9dQ3rox84QjZzF36asNPXTmORkQkYCd19pcnatG2rTyHf0TcuzQ5B
hTi4yREpHJuNBwo8UYhhs3Q/bYLlFwIu9k5xbENVhPbUEU2MOXM0MSfoNt75MqVgcwjLVz91W6yd
TXsifR2hSNToIbyTg2bq+JY/DlFgjoql23nttYBps6LrCCOSkVbPfjSTX6CZka7kKivTY0fpynOT
OB6znTre2a2Rf8ew1R7YjsPz6MUcSmmZPw9A9Ff+pOq3qvBeEqKfb8R0kWqq7kfZaX6psJTCQ9OZ
4W9SJ+qbM2C0MZxmfq248WNQSO0zXAsyaLT5bak4mU/klYnCgzvdTNK+13WdTKsk8KdVxwn52Es3
vmOQt/fQKpFLmYLCsXHxrNHxWH8p7adYzydhv2GpmilMgAq07FXU8wHkseO1i4FWJkJ1ZZXVp9GV
0IE71k+4xVVvwrJV2oA+0ZPDKNLQ+7IlOXBumCZjZ0bfHzpqk7UvUCJynlL4fKZMX7VlwNGiHeJA
aYD6UJaGR1k2vb2WvsA4nrWWd2F6Mx0eZTonOfbVpSQaudStGdBLlUThqaXE6aTsLDykVgCarQ3t
nUd/zrnRmfFJwaB1AnCZvoxDCSe/JhSP9UHPTI6M6GfEu+F2QLsfkGHfPMkQEkE7+CJcapgn12aY
2UaBug5Xr1DBtsnF/Az7XP6Mwo5JH/zVTcy2tJ0z2MsqQQCposR9I6apWkZ9bbs1MVCilwXzF+Oj
GMcG8QWK4wmHTM0jgVlxjy0W5McwQ7HCkDegN+U3O3cEOCwcYNXV4zXzGh/URhytYu2FF9kNwzqa
E5JtobAvdEwboF5Sd2MOIQHdWke0V1FGJQmZ1e7eigCAMOsDfaZm45P8L4PFQKtdb4FAXsUlrSWy
HsEuUQ+znhJ7fsUVYD5FBvflLqdWsDda95jZdX0Ab+C8DTSQ7IwcSrMINQ8/QQSq3nN33AhmDRk9
V4wShvWckmvs413lHmTYddeKLNdXHuphGzsPjHbjOKcxY2I80aj5UJo2g5lcEkGpQO25Amt3fpUu
ojO5kumTsnLWaRpjmosXJM49njRXubjI3osJEAHtG4ImTUx9JJ/qhEqAwd/Pxbz1KfZCyOTWaVYT
TOxSPs2Wf6kfV5Uq6qozn5VPpsf+bghp7U4Sw1s1lk1PrV1CjrGmwSV0QaWFSUXUEjufe4BZJ1dN
Pn74Kv2SBWz/RgbmxU+gxoV88DaFQxMcC6Jfrg09v5a+mDel3RRbCmYsFqzHLDUcxwO98dnBd0PA
fr0/EcF70KOHBodgOgdHr3HTC+W71r5z/Hrn9czq12ZRiKfSMfhcYa0knNPLnwYm7Xs1BOPl0QVD
y/OM/tUG4yYLIP/A0yTqmSIO7OuBaDmWMQs2GcZ+xyyLG/d1fmIW6ei6cTGLD53a5KDczrLBNwLf
CWaEheGIajVKjzm6LhlFbY0YnohMi3BNfhx4DhnFVUmKbaMA0h2R8u2j6QXRtckxxQ2JW6ydtjTJ
zlT0mQ5Ou46pan/hihxxrKgb46AgyC+x9wwfpZhpffA53h0L8jvesspLTtTcGq3dCEXYWQlH2aco
AjNf5jZQyIQSpV1qu+X3KZ5wuRfcajh90eO+LG0n5SCjZfxlJ2PEEV2CmwQHH74YshJPtKsRUKqs
zHo3Vdm8k0EnURuDGFkMsLhP3dCZn51y5lsauybOl7R7xjSVro3Ysg62OfknOVPV1UH2NyHhLyye
4TV+GTSQLqU/N+c3y3cBKpKTyRRUH7j4su1U6WLRSVdtq6J9llNfbHSAvVjJKLu6zQRGoW3y31E0
Jjc6jLmWT6KtYaepRK9mUlAc/4hGLIm75wcx8PmZQ9JkaeaSz2iM1N32WWG/Ohg5QUvM7ryvqBQ+
0BOVkBAOqmFLuqH6knZuPctoXClH9Pc8nsQxQSJ+zn0caMuxtD2JoJ/qLy8xq43wpDyABTMHDprw
kAr4cofOdKtr7ifdigSNv0nyMAOqIQImS7hNDnPfVNtK4wFVgcOFKjHrLQgSzbU1g0rEOe/FCNru
Bkcz+6IKnmt6qYDHVyr+prSIDq0XpCc0T2vLnK/eToxcj1Q8dwQ1HPyLhPFZ+pDkCyuDSI0VeyXQ
RJd2SSx2tGW4HsN+AkZX5Rd0Gr0svfnoJ9r/MZPqXVVjgMua8o99CA/20cykd4BfonNlCZLKxEE5
BbLP6t6l+0VIjEK4Ule12dYbzfjvOGFp30PNORoZcXxr1B0hQACyK5yJ3QvYInl1nLaAr1X/VALS
F7C6ftvhvlGLWBIGYYQyL3Jt29B4ILKZJFhqVio/+arq0CEMwxoAPpyM6YDtK8SZtVF4CMxlqqkR
fnA2QsmHBVeQhPa5IM8L0NsY5viajHTMQHe1d9j2jP0IAQxnlO+Fz5Zh+4eR+O0JXwlSKsy7fcgf
7sqJnBJEQNecMq8LP+imBqE5VkrusHZ7F6D9YhNzAOrgSEz43wOn+za3OKH7OBruPsCt22xP8qDN
qLm1Yd5dRNgDtQRoQ2jpoUL/9ipIOnTSxhsI6OI3igykB8rY6g8rCvZISI9LDzQovcIdW1zmzLO2
Ztg/+JxVNW2ZIWakjor4WlD+sZCCIJ3zmOYmHbCYOQTm33ego5hgBBN/j9NXd4RNRt9FEGWPw0m7
9VkL2YOD8IfvmAV7sEEyG5q8s4EVki37vmmeZi8nGj8LQOIFg9LfZIgmgu6zmdPFFo3fUz4cl6TN
weRao4OxMWqqmzNodcS9XRMPJi4FYYkb8RvjbC4ug1I7ZFsLPngVNu/MA3wE8gZA7JDKCk9J3jd0
H4P0fuFemV981ej3EJLqG5EATKoZg+GsG7t6gVcnu+N5to5ad9mnH8a4WwzPp2cMdfaDWHJ9bzG/
ri0nMb8C+qqZ56f5p+247K5UDy2izO8WIeRF2jliP7hP3HU/mY8Nh7QR+Bzch5En4oxSBTUHk5wq
GIy147CDvmOeM2kHp4TjBZxLsJQXnwJnRmC2/C16RRTSLUz/mw9n85LFOv1KI9u5uVDKwQcAvStc
0H21usZd6G/nhsGvTtsDZNdoJUQMGU/AJ6NFy1mLMWT/N373lq6/2YqLh84QQIHH3EwQs1cvKaYT
aFYHuB3+UDzT1griJ1nDqeSeQFRvpnXJY943W8G1dJ3uhPOyAgSKirvq7SHazlSqzYtu4CyYVqbG
2uALLJ6MqoZrmDYhRppJf49c4AyGVUyfgfaGLeNTcXYzVMSNIAN263Gmv9LGDoyFICoz8rKtjlM/
445Gd1mOAydLbPYMUzlxP1m1YI2yhw7OomVy3i094nxm7YXLlmnAqyEH7x6hzWxNJ6yfROGB3yxL
+wQHpuR0JtK3oIpTiSZRpZ/IjvpbUdMvivfTSVaNEuWxyRN7UwVIzk6gg3XS1c76YfFIFsQ7aEKb
svEwFBAqEE8F19cZraJtZ8n+O7nHwaXTapEVcwu4zw6mlRXIBPuE7C5YX901Xtkm3MeJ6F4tK9FX
dpYGCQeCyUA+h2YmmWBl9yo/J7WTWN8h37dLKPrZl4cVuV3Lfg7GNw4b8ocVCX0I5tF7KxtLTjtY
/nwXkYMxHlRM1DPLwkYJrUfo8I3agO6APhp3KzE38knBJbqMmXKPqSm8L6WiGoNIHLtHxAGf25+h
L9VUBc4uT3P/CxwPrj4vCi5s3cA4bRMj3tjAbpgBMLu5zQSs9o2zUIaHXWXS7w5BRj5IMrpLRxoA
qYdHg0cuYzL55kT5KVXwzqIkuMIFRBeXLHGJYfjktpdTThFyMALAkWVxTIZJ7Cyq4XddG3e7YLIx
JT1wKfKR8o44jBHXGapmZEZpddypsBmbmw4PD+L+qPo3qQSclLIiDz2ZBTB0KguYUs3xOvR0fR1k
FP7Ki4yZk5zG+S1N8aAiFTCqh5K29Is2YvudyEhKRrJWJYMPAh3FDgJDeExDLO2wM3x7oTxBpIRb
dZ6vjKTnQ+x4WAsIv2rKDzi/Lgc/zx9ewPYp4UH8MURJt4MmCXYtpxsTW+DU31J/To5OqSxuFVlE
906fMtC1Btu36JSrCZnmnn/ucowkJWM6ktmcOCE9Q510vfI5APn53Udj2HpomiNpScc9pYCJXnrG
u3jfeO9Xrw2Ny2MFOpKIibxVxhYAy7Gtl2GpY0x2hKRzgongBQbGh7w90tGxHG4Dnjdi4XSgrBks
NSvLbd31SE5rhcsCNJ9kLbuxXtvfFaIvZpW8W2UxtQg4y8xDw9jBXASVzRyw8sSrzVhgx5xbrLLJ
qt5i6KWn2RHeIU4cAHgKM+5jb8NKYmNhfc5McvwjxSAcpnvr3RbzG7FcDNHekkvyeIxa2zrFwFFp
VaX6CmZorFBzSPz8h19WVhuKTJ3FKB8eD8vA7iPSlw7/RPVHpvN/tf6P4P4/NrtvO2rdx/jfPqLH
X/7FCfDHl/7DCiD+ZkrfsZRijE9NgfdfVgDT+ZsjsQdwDCSZYD/Clf8ZoRQudfAS3coxLcfzheSL
/mEGMP/mIdxzjPhHL8NfMQO4f3ICuBIpB4+CjefAwa3AO/5nJwAlCsA00ozwsCSRwkhC25+mJbYI
6f9kjriV2QQQ9d+KLgdcTRfk//n3Pwc1//5CrqQv4qHr296fXsikYyDnFjsd2mn+FLJ47o3s7sGZ
XQxaAmQnq/w/v+CfPQ5/f0ElyZ9aQgrEw399Z0o0Ugic/uAtosc0iuDaz8lJ/sgMk/cNf1ES9P+9
rT9nmV28HcKWEKVwVBA/ffx8f3w+xUXIz8D6D+SWIAbGbR0ycn39w2+ENPVX3wgvof5I05oWD8O/
vsTIb6gMUTMObiKorAWUkOac+t7/+qv4StFKKHi2cJr866tQr5Q/MrbmIXesD+JPl8Rkd7XH8a+/
G0zGgpfh7oJM/6fnIIm1JYJsng5qeA5AAXNXpcTm+19+M45v/z/SzmM5ciRLgF8EM0RAxjW1YFKz
yKoLjCwBrTW+fh0za9vFbC7Tuvowh7GyZiSAkC/ecwccLSn0hHSo3j9MjoQkNTM6m1PKddqTsm+s
6kuf/u9Dh3Rpk5QcKtlJFtbPGnEKwf7XKXEmFiBAip9U0C6Czl5Ru3HhnV1oSZy9M4obQpkYvDMz
/WnXJhGXLxYk5E4m+8/f2we9GZ8Kp2nhzhOTyazze29ukjRyXbZ4Bza5y7TfgXi4MCo/bMHVSW5x
lHTseYb9vYXMo4qBkuqRNJ7vpovV3VL/soUzukA0V34BSRhhTj+X+Wssrz9/R3+fV+Z51yWpy5S4
5Yyzzy4rOJZIqaaDxUF39H5ocbymgvXzRuYX/d/JZv+DudNlWvm9kfNpuUonCjb8kapbr1vpvbW0
4wNXBYtYnbDcrstQW33e4IdPZUhDGfRkss/Ohn+EM83PJ54KpvE1hOKbOkeCHYoLz/VhM9AEdGZL
FhxhvP/8kc21sAgNZplR3TThfJEKQK3Nh/zCkPm4Ids0WXEc4bhnDalKpW1pZXwlgYB5cFKySikx
ldwZf/7ixKWWzt6cW3K/5ZUec03iRF/GnLhvUVviBcZo/Y070InsITZiUKG9flentjqiU28PBEIH
ih9SsLTp/DuRAOMHIh8sffr8B34weZAAqFz8QWomLpyNB1sbocYISz9E1PjY3dKbBLmkW/JJLgy8
j1/EXw2drVPA941KpDVdyIhOuZNB3qZOVQUXutCHz2MbBp+V4Ue93fsupHH5UmfQbA8j0Oox9Ind
U9mdUHXe/tcK9v+u7R8+0G8tzb/kt7Ud4pptckTmzU1EE0ZQR8i7gyn48fkHutTMGcICwJpnUJSl
H6TerzmMw3vzsPPcfN7K3A3/NqM4BlkGuguX0jh7bR4IC6JbHrly3roJ8kXndReG3KUWzl6XITvZ
+tyJHczsl5Zx5XHhw1/6+2fvyRDK5nTIh89tKANkEFyadD/8EL+9orPVb/JR7BDJFYeUK6hBvtlx
CGHuny+xlv5bI2fLR5J0baMXfAduOhcKyCakws+/9IePofQ5t9xiR++cvSdyvkODnCr9EJI/ZCfU
5vbczmu7f9fK2ctqAZ0bvkFOaw+9N9XwrNTHKGw3n7fy4Tf/7VnO3hYPmQn0gowN7VkHFTLj0/9V
C+fnElJmK3L1aGEIMSenRbqT8fjr8zY+/iLmnHJNKb97PgVn0u47l+r7g+sjH+p+JoUgY9e78K7m
8fW3Ea7+auVs/jVJjK60mlZCt9kG3S36zSWFaKskdv7onf3V0tniGitPFClHvIOd/iqjn6HdXFhK
Lj3K3C1+m3mJ4iDdJOh2aNNtFmiLoiSa5C2Ff/h3H+ZsUhziws4Ag4mD3gly4Ovg5A8+5N7Y3X7e
0KUHmv/9tweiip6aLGp0DpqQuwEHBLTSRnvu2dJ93tA8uD/rBGeD30W5yovjzSW2ucwC8vbJUrKA
jWdDtbfS+89b+7hjU0nCRt6QUj97LDvllrydWCEHw11XDuUxrfda++2FuebjWeCvZs4eytK4GEwU
u0YCWdsqqx6zPr/7/EkuNXE2nUWIh2BHaEya4s4YbjkGXfgwl17V2UyW1GiNRn9+VbjUwrx5JCq5
Aa6x/vw5PmoG6DBlJ2BPXXW+zItChxsbsIaNpE+I8Bnlw8Hsf/y7Rs4+e6z8KeQOn4hEjNjC/Vqp
B0Xl1R80IoQpdUe5lm2ffZGgCdHzliyUBnniVeOujfl6hKuWz5v5aGQCcyCp1DZxmZ4HcHrH02eq
ynRwXHWo+7FmUZ6KDSQskm7aSq0+b+6j8SkMVmUJGo3S1LNXx9+ukkJjuSlIYCm/zBVqmbrlqlel
04Un+7Ar/NbU2aiJcr+19MGdDimUAqNO780G2j2s1c+f6OMX+NcTnX0nw/cK3i6D01PFoYSig/h0
MRffT7B1/l1TZ2OIYuu4z0KLJ6rzpRuD+URbIIdlPl3qfBceyj4LU3iZzsGlZ7SW+jYqZ/Q7tdUx
qQ3D5vNH+rA/mDMjz7IR9p5vPyofhVVPLOBQAydDp9Pm1GDoNwMJDZPzB5ELAXiP0jNCL1KdfamO
5B3PiObDt5CrvtOXsE5XbfsvWzn7SKmF1I/IHxtcI1jCaHiJSpStgbrQ7T7s3f/3MEQU3q+okKVG
V1V8ocB+M8vXpvwukj84cADHcHSilILKPPm+CSgvWt7DTgerES76cUtx24UO/dGq83sLZxup3nQQ
KQS8qzj12KaTFOo/f96/LrUw//tvGw9bb6ALRhzKQEYABTbZCzx93sLHH+KvtzT/+28tgCA3ua7g
LZl1+m2UgD/s9EaG1frzZj58EGom6bimEsR23zczGGVBRhFrTi2+6cl9YvUXvoWYu//Z1olrEIny
mqrFOWDyvoWshsw+JWwBkqvoa3Fb/GAtcN4oMN7bN5TOIxGkEvyF0w7V9mR/3n7+fB/FkWiegDKw
DEkM/uxLkX8dDaNG8/Lg79rr/Bt5G+ats5zW7rFsF6j5bigovzD9/I3FOt9fIMgjksKxhDnorFWl
Jhel39zqlurjkgPDYtjJPcolUuVuAaN8++XsLzzpPG7OXjRBc0O3iAODCJ3LbH/vMbYR9jBQRnJ0
H1puUStgNQvn2IODAVxEjI5j3n358CeNEviYL2oMrrzOHzQFBNFMhIUxl2SI3o7Ts3s7Xc8cHIqT
SDz42V/YUn70RYmmcznAtoI7KPcs8lYbU9ilkmh6e+heIvVkXcV3w84/BV8qlwTzBTkT8Q8K+L9e
eNR51jh7v5bO6Z93q3MHcr54kbhaJzgUxwP1C/61cZWurefgof2evJb76Fg9Xeq6Hw1NLr+oyiTm
YBCxf/89i6nF+6hxEeIQy3DEsNTSC5eHH80xhItx1+rKUaRyv28h182pIYWdhT8NtnghNukot3Z7
qWd+9CB8LHbPgGl11zibY4wYSIreV9OB5A3jxTdG0EwQfP7g0Mn+j/elM+QM/WyegdyRD9zrT4cI
C4tlwR5CzluVF47QH70yk7w+yLjc20Hpff/KqpEbo4CEjwPJNbtWr98kJXShgVXk89720TuzZ26Q
TlgLFc7ZOhxZ7pBKyQTSO1REhSZ2II6c0x88zfzHLWrjlcMwfv80Y+XVY+qzdSlhhlkVZajlPqd0
9vNn+eiduZKbeMV+lY5w9ixUycHAzHmWeDTQ8+rLNC12ilqbz5v54JXZgotw5XA7abnnt5OF23pU
qEleWZjsQLo84tC4/7yJ+X2cTQG/N+GcPYlP7iUaB46Bk4u8nryeTPWbMe22Tv7Ph6bNplIwswru
c84vWohXI7/WeWcOssGU4pGmWJfG2x88zm+NnHVmB8xVMUcJD2X00OE7a70lxCBgWxe62QevDbcK
LDyu30y25GdDc64wnHxOhAd7vJkzyhL7qBtv9R8Emt81czZhCq0UTVzxzqK8u2XL9Iv56LqNgAv/
49f2ezvnCwHrAKVxFVszFyyO6AaqRpL0W2tNDyLQvnze1vybz3ocbc2XumQrCHG+ewqkLrOMCeLQ
Jr8g5881rYusfcg6eCZ5iljsZSys1edtfvi53P/sXMjRtM7DT42XZFXT8HxZQFp0YmyD4oeDLtny
8gstfXBMmzPX5j3Sf1o627Kg7LONRGcbHSaQAKrC3Hstlg0KFpDtBCtHV/98AL9r8KwnytwXXTX3
xLJLF2Wjr5IqXVWIx5B1XjjmfDDrKQvaCRsjy+Egeja4REHQEG2NDkULIhn5JZkGyByd3D//WKQ5
kbVERg7yQPl+Cp9AyP53DIeo5JIUR4IgV8KjLDi6MIrnH3zeFS1qXqk4dfhk51kMHcnItRjnyFGo
bwgkbxLSmP/gYTh0ugb5TLYSZ/0hcSZ4iBXrUUM1QVTpJ0/hlXlAPveP7yDJzRIGF53CdUz3/FRQ
9cngeQHPkoriNunIp7ZyWCHtP+5uij5AmhE3xIbtmmdb1TxUCD5i+nc+7nploeMLF6r6jnjtwkD6
27exKW9gFzdfSZOcYxjve0GSQcJ1Qb8cZFcfvSm/D+Lwx+ffZh4a7z4/TYA0FCzhrIF/W16BEkPr
n30YBkrqDTn//QrvSLtyJiO8YT9evULeIBMd1dZwYTF8/3QcKtjNYeYD7MMdK2v7WbcIqm6ktlO3
Dlwcv5JLSolAsPv86d7Pef/bBE9I+MYg6n5+/d3Y4B9qT1gHM9JeOgGCUHr7hsQ9MNWft/T+Pc4t
EaXRyT6cc85Icjpbpeyw8XFWe9Oh1CJ7FXjhSZtsF121v3e0Hh5mKZ7q6NI5/z8P8Nfn+2+zLL5M
R4CODIqN3/cQW/QKoJ2CJpxXLyNU/SVojlOstHRJWQUGLc3/BbX1NMXtIVDJFb+wWMiaNOA+x18N
3+YFNi7HOgGmwBmddmvJpF4ETaNdlVPbH7oeNERiCTQBk/2cDEO6qrs+vvCd/t4VSA2ySadhtzpP
Emcjqohryuu5XTyUUjuUAcz6ZPyTJhxJcovNNt91zz6QB3zaS5zSOmCTvfPLYoV37efnfeD92jB/
DJcsJ5dF3bBsNsZnHZpasdqn3N06OKO2AqIULMpSLGNPXph/qE2ft6TvvztzHGc7+rSSPMxZUxb/
qld+CMUculzbF8d4tnh6HYqyRefk+nUrDeO6j5V1U495+qsWGdoKnXrl3vbRjYWtWtahllD1qhv3
bANwavhwEpYAXSk2Tc0qurVUmN4bOOL2gP5im+R0gCd1jZg6F8FwnVpOGa18P7duYs2jUNcsuq+k
gUVXRRUj3yknkIAOLoOnRq/146AabOWhDSNSQjY0yjSG9uvbK9zJzYtwB2ONCqRdddaAAlq3w/6I
V2GCn5yG1xmUP+gKtXXVq8Z7tgbn+yBC7a7JybnThIquYqUG8mfC8YGqcIMKaxLNQp1CqiZPgq1R
ymCpd1A4xjHoT4OG3nFKClj3ikR/4bwGDsVbrueHm5qiiwWgrYFMfZwFJpl9hriGSpdep35crid/
FNS5KP0ejkaPuSQb79lq6Bsxq5pkmMC2twb9yWZNXXcYLm6CAv4hGm8fy7r5w+jycBfmHnExCNYw
sZW5shNtuB4sqI92qgePY9QmywnrMogNsI4JRCa6UdRVtw6Myw2oIhPySlgu4jJ0EE2ZYtuB0V6X
etgsIRt0eEYStW59D/2vWxEo9QL5lrdTn6KY7MwnmQz5U2IUzdJ0ufO2CCVVXY5cYgw3lB5O64iZ
m05QRPcdwgkUIBbZEYhf48cYcC+FBVmvLfFpWEShQnshVVCtYoi2QCXzrQJadW91FGc2XQsXtUEu
++yMRnusLc3ZI9TTlhitkJe0Nh47EvYLKjrj+kvizqUdnZ68aRl1jHaSdf2pQilyMFRDsVEcUHEm
Qxvflu92KRbYyFqhuO+fOzFO11hoCziZoXsP0VpbB6ZW722rjA+Y7TSYt0EgV10oxbapDPOQF577
0tVd+2OEtLvuGqw0dWoAm/WDKt64XAxSeW0H+Rc/rIu1F3WUFKawn69L4CYrLZiaL3lbla9CGeFx
KgLRLns/mo5uOo/8MSbJNQEGcvJtCoapSNIodataN93A5tT2RhCb9xHK+BfdqLNnL3biGw3a55Uq
4BTGgTYtm9iGh0NRLVUwaWYW21i4xWag7u4qU1UK9lfU7S9Kb0cOraTUyXJQx9SntJHYZbWexs5Y
Nb2n75DTV2tAuu0a9ppzX2a5lFyftJC2SZx/TmVGbYXH2lFHRSrJH5D2rQaI7FVVVnUDTKykqKnI
7RtTjOEeOHl8iqaUssEBvmWGw7ySsroSwTjcDVRfkUNDndyKOjPzWFBUDYEm8L6EQyacBbx7Dm4V
1oV14FMhbrq1eR1YGkV5gd98HzNMYNzCVeuhbpq9KjrUj2KCRxwU06vGjvyke8o5RSSrH/sCTG6h
+VBmDeU1T0XqomAwK3MjqIPZAKjsril7Bfvd+vW17/hyJSuDgiT2jrtGiv7RzxEQhV5RvZlGae50
zakOEMD1l067mYIOQGkSrWx3pvH8B6wTUZ0HRCt+LSH1zdx0VNw5ZnTg6ZV2K6ZeXqGBxTzZxWIx
SzPzpZrybgeTTzvgmQUET+nhznIRxnDNld1Rm4IObcrl8IvihpEzC5UzW0lq4NJQZXxvYFUTS9uo
8o2XmaR3UOjsD1m4sXu9XY/5APDVHeAZdUNtFPDAqO2adX8BUgOQmOWCY+CsodScjT4j3RLL7Mpl
mRvaXWgIQAK1leX3aeQMPGeY5dcllzh3DdamXTCLYXK9l1g4e/2I3Sh/1PVouCEli2SsaqKYbVFJ
YVz1bU/pkttxRe9nItsWAyX+k5Y8a/DOwexYISitGjrGOiXlLVxbxCa/2o3/OE1Z+BxjOmACTOot
GMLy2DvhWuT1tu8YaI2M8eSabwoi8tpT+DCGH5TQNT+HaPyhDe0K67g6TKb9I3XdfkWGl/kM2cam
CjgAbWWJ8WrwwBh4TZj8IhV4uvKK6Kv0y2DhYDtNFk1R2w/QzBA8h1X1vZprr6tYg1yOvtLe5X4f
b6XTVochcBJ/7ReeWlGd2Gxzt4bEkeG1iiphzapBDKomYxV+K3BpSrQ7WIxOXq+yCV1gBUP5TlAt
9jZvISmkrYpk72Z+sB+BMH23x1Ju+RX+a1BJGBwpCMmsb5Ofo61GCKSpUT67MNpghrQ1QXiWY+3o
kXG389A1rEEfUHVumu11W9jWi1dTVKiVqjzlCNDBfCi9ONmFO8Gnoic05PVW4f38/KsGhmUPQS0X
d4Qr4hdI0MW6F4IXBNxk+jaOvqevhnyqBQCK4Qco2uKHyMHoiXwa7rOute/TmoKsobDNByNXSFOb
QnkL2GUl5FWXmdBW0Vgv48IIlzWShKXnN2Jveqa8wUAVX6my++77rU7lVudsdap0scIncgY4jtAg
2U0vp86o9nEPmnoQEHEXppgA0/nhaSpNZmLVIMXGCwgGBEyUBTk6D7d96KjNiMJnGWQV18QKxPyW
+5sEoShU6a3H39i2I05shyL1ZaM1UKCFKq2Fnir5zUmq+OTU7kObVJvJd6dtC5pgDw43s1dhUahj
1JXNolW4FRHKwghc55U73RhjRfkgo+oWUFa5iWf+1pQD3gYZwTAfFwXg4G85JFGoV60H6gzs3Y4C
GXEfBYbzUMAaYNlxVdCs/MnQ1nUa5784blCaOmTutMCwIZ/h1MGEqaquPUE7JxOjtCDz6TomWicI
bEh+fobKKO3Exit9FwEk11oL2OIecwmph71+G7T8Rwu7aKxd0Ur/pXMgMMvKbkxWnNH7InMj39aF
adzrXI7MBpnqm8lkejRkzRGxFf460UauoZrGBnDF0V9bphqqywWe0XztmSHMECmyYIUKBhbG0KIz
HoMEjZrVpxscP+MVzOieQue0QbQmvB1zDzsoz7V7BhpdqktLaiapOA42MnHHexGypVyZVXfSZBQ+
wBYp4HuVXQ/u34o3nsDZyTqe+O1ikkhTFpJ+szDt1i3xp6mR/E4HpEcfFuXtQPfaU7GOF9MCPNOZ
jXispfxihgkw9ZiQqeNgePeE5hBAaN5Asba7sOud5aiP/qno7RgQfG4+kJMCoCCYvjuzac1i8sgB
+8gS8H6s3U6jGW7TNgIqoAGXbju/2qrO6fYe5u9tKGBl9MWAMjiOUnYk7Qiyyib+N0x3LlTmhfT8
6lQVQQVzJwTt7h16joK4ZDxR3tt6XWxc3yivpDsay7aa2mswlxRGgkke14BNpvsuSfpVaoRi59QQ
giLgAWvV6/YK1LT9FvRtto9CL9oO0AuZHrQsf+1I6E1wawB5XwSDGzOAvPxYY6ch0qEK7a6kPn4B
mCFesmlGBF04+ZIC+LVs3X5tqkyDK6rCh0ivsrsOjuXjKPMVmTw7nc6mawUWFWN2AoHJWkyd2ulB
RPlJdKy75rWPxwdLZ78Thm95pmlLcvzDL4MehObOaCLKxkSprCvlFFR5kL7JNajdmnuhQdwsjKnZ
daY3rYEJbNmxVr8itwt2UWRaT340qHuvCkG1cAxC5NArcHRwtdhpDypk09oGW3oui0IiWwpbZTuM
K9hC3yB5sClGECIo9l01AbNS2TDPq44kFKI23Y5SEAhnvg++kkEfA9psneJJplOzZGUFzA33U19H
Mm1AqMvY+z4OAz1b5tMNgIdyRb00045yRkQLYKkpbBbqpPlVdN9jwXvWk0BSx1ZGnHWqgIpy1GLm
DiQOszzwdXCvemBg/CyRlUpuFG6p2AVElan8ZBoI9XAjhvEJlIH/qtBuWwv2P95GL8bwSVbBd7I5
IFsFZhfTfYPmlTBBvzP7LoAKWIsHcsGyalEKbdyFYhh+FC00bVHC2uJ/zsqTpX09clu8TXUK1Phm
1+w0uaM2ohZfXWwDkUKc5pF0xO61vErTyv8RdpqzymMRrogIOEvbK5NHF1V3SqjTKx5C1QFri9pY
HKKiZBvu9d1sUMvNcq0SDHmLtA/TZom6vGKq6EnadN14XCkxOjGdK/e+pCBIVlgWgmtOLfVtlanv
YZh+NYbgEcgYddwmDFqSjP2t15YGtMy2czmeoVaxja+dNqyLrlwRhF1yi4OleMCIGWA8WgCTqpdM
KOXKnOJsRwvQg2BfPYAErfcy0yok3FqWroPaNe/jLGiWrZ2zOksXEVUto6U99E/8I+e2QGCaS3t0
RdaQP7B051tHhAWV6xO2RPUtqzSBiNF1DdjGSbmWcXEj69jeq2z4ZhR8WCdXxg1TZwsaNg+WjtHe
VK31YuXdo2/kzO9jjLK+oG6/U314HTsVgOoieNIrIg4YRaaKg6kGD2jBgNSAj4VeuDVNTa8ZdyHZ
aYbnGU+5ZVdrLbD7J0cUFWT6KH0mWU6etMRQD6kdmIQSKv/UgzjJFzJF7tUZHogLzt/5Me5iqMXI
LE6wiGFwQqJl7bTZUrsheMysG4/RaJaroKZTutR5X9tZGey57KlvQ244v3VjGD7UUOGvqk65C5uy
g19JVkMc6VD8xKSnoFUOnaNj+iQIZ11kPaPeiMisyf1to7XNWuWjdRtrErKmUzP3Q9Q9pbiBlqJp
gg1msHTNSSNlzLvOT4BZwB8rZd2DkzUf0J76m2BMWqz3Zd8tJaBDNnZRumd0gB+w9eEOkdyT9OWA
ojDX8A3lbJkc70dYyvClaTsTLIIId/yoBFJzEGpbOC1iF9WsZOgbuoNEQvEVJJKCwcte4ioDbrtK
jKR8waFTLgiddy8JCxb1XzKoT/CAq2UhNPeLqVrAP4MrHwzMmpAlZrOjBrd5UcWWsaDgcrqtbN16
7YowA509Eh8wR689ynpEnkU65Nc2d4fbaiTZcWoi9ybVJjJKRndEcOVb+kkl5njlxpTJtxRFgAOc
2X9TupYqVstIz4aNHzfFrhsayKJdPeprRp/9laA58jvw/Eyu/D0X7MTV1KrgrdcJMGcY/ahnYzeU
BVmL7iGyvzVmAarESWV5qIAtHusyxYoQ19bRi7Jf4WR1i9aiOM0Q9rAsG1fd2TqWCNcKXEZ/3NWL
0sE11JdoZOF0R+4GxoPLWT13HkrFeQqaTXriQrzib+iUrIBCbje+FaMrES3ELenEMWyV0BvXfhBa
e8mCjbQBUmC1zMyeeJdmuVfZpNQ+mEC9spKIdaq1wVurl8iIDL2/xrpo7qwEuOt8cuquIaiwJ8j6
aqNZUwJKUm9vsrxRv4q+tvMFK4K3DVA1L6zGnp5KkYbLzC2KrZ25+iapNLllqzqwucJbR3RIv2Ln
rb11niZeBq1WW7vKHCrCE+07ttJwa0PIenPaUV+lU5RvZpQHMsEp+pbCNrvjAti/QX0BR8Iv+f+w
IcBWjTiOKF4mJpjbbfbIvtJZ9Sb6FjJV8yNJ7Nkh0Ev1IyZL5mtJOPINQThADhyxO6Il3kImHfeJ
FgTBOxjisLgiHzWmPRBF9LUkXQ1DFF87DXyhuAPXW/ABn/qpyldaMpMjOXHs4sqIvgejA+4ZIe21
alvoz3ZBUCJDr8rFRNAAWh65QYwsrFFeli2xU5g3ucjkptaL5ipPuILxXBCNLhmEuywry00eYQwh
DRUI4AjmZ13HWXOo8k5t56uqTWcGJDY1cFaFyRnHH9O6QUoYf0sw824kwOUnLfb7fdjaxiZ3RXsi
bO1eJ25WQJOP+myd9frEjRmlgUCTW/STCWT2eGpZKizwgAtC0YBJ/Y5B0EOxYuaWay+o58BfXf3q
bJmt/U4GJ0/36tXQIx0eEVxil+OIY80TXNypajv4Ojs6N1P+K60W1yByhm/oKdzlQGyYPEgjvINg
RFdNqvAU9MHEsuDTA+F0GqCHofLUiJM3bYTsL+AyZxuDLN6kTvqVvJ3mzhVesPQ839mbZtBfhd2M
D68GzzWWkTY2d1li5nulGdDGI8/j8J5wvxrJzkR2HIfJNp4ARDOC7sSYtvci7fnJHrP1ohVcoXtm
LYkM9uhRwQUXqNxSEp4DMoY5dpIttB+7OPziVrCYctb/70UweQ92QJg+8SptY8ph3EVVNa549o4Y
Xm34awnG+WuoB4QvZePZt6LW669iLH6hWTFuMGRxvChc68rSekBowdi528KHr0PmXKU/NlNN6g2T
Cpg6vc0DDJiJ+pJnY3kVaPX0FoX80AU0MPb7dhRxaIim2oIFTxA3Yf+w8SKptkVvyo2M3DLeC3+K
t7Y71icW6BAwXlAzews/XmXwbke8XHF6bWQxIqg64DCG6NjYeHmpgyyG87C0ZVUSXAdgRcyITfyw
rATdb5FHIX2FlDkxM7u5mMHPk2CWC8SdCtzS5NiZ+QDgutJbh7YGoNnDL3HFVKyWmVbe86EAMXtl
v08M+eQ5AKPIaEg2fCf7GXm54JyQmcOjU6T1axwE37B4t9D62cKCkG1wZy0kIqbv8RT4oEZJVF/J
httOVXUoQYGhr5zaL09OOXmboPbig45alz2UMrYNsC7gLg5kVKfMOXtUVrVMCesYK2qhnBUuuKxf
6kbZbWurBeUZEPoH2yrCNTTYdRLC3AF/Ed1kWBt4KwSFEKCVrAs76Mk9tJi+5rpQa1kyIMyMGzqQ
CeR3UGyBCXGYd3R265rTt/tgMe2tXa5oiy2WXvmKxzDdFgDX950ZsRZ1NuhXL82XA9LfrxDqxI3f
1SvB2UzDdjXkm15Y/a2j6fF+aCbjdSxB0fK5k56NuOf+tKSnPRAPPE5OybGmbcuKY3pVlnLTGvns
wyTMgSOXyCPUGfM4mXH7Zo+YM9w4vyo75jkws6jP26Tdc7VWQ+zrsbDOJNpRr1wOFcgOv/jE4G/M
WlTuSrZ5fjSM3qRbDr7zGJYNNzGD1lULKEEqWXWNF+38Cglcl4h8x+SoXgPfHF5B/0+cvLwqv3YJ
82xn1dy46Csn28WFl91OQVT/yqyY/aseDLusL3ZugSe7UQQDahPVlzn5t1U8vKZ5eE8GWrhK646j
V6tfAQ2PV55fZORFhJ62N526P7H7bvZ1kd7LiWyXAWPH0Sqd9JiDGGQ82aWJ7asNr5BoGUcbg8ad
S2h/n0xwrCtRLSkBOSQtksrQIxSbjJG7H4MmuAuRkj8qnw0+vl3BybRrx+qpU077TXej8bFERnCc
MjVeSaV1EVcbfbV3J9dZg+dkayoRA2yj2hiPDbpxUmLUAHqRg05rlsE6yrBFR26S7zN2oGDWlLbW
RA4a3vG5OvXmkDuONqZovHTJW1eX4b1wohmK23jfGq4FCNNn09dYr6wbmVjxa+cCel9Su0P5dQZ1
7oZeOtcuG9q+k/iH2U602kmJoW1WKtKAIlWG+5SW0B1zKpfeXIh/3FrLNnsac7c8oj72dlNldleF
o36owtZYcuf9LirDAt5hNz7oKMK+alCrwHGOA+KR6KYbO2edmXIO+bVLCITTEddatW7gFwDGbxoI
vY6kHLKCd4rP47HLTShzU3mwGqCUAeUdNn2DQAxa9hRtNYHIRZVPJytKjwll892yFbm7SEx/a5Tk
NZVm+0VkdGFfFV8z1nrsxl4tbqVvERt3Rp3AQhjqS7J/s01eu+kO472zMdhrm6uYzCSmqDw82nGn
P8F3Rl07KRt3CMYV6dtq47kphtWpSMkKJL6Cw0U/Vc54JM1oKR2ADHEGPaCcpu7O6utxHzKgVq2P
SiDy50Ht6Q2e8ca3YYc74jtG4PlnJZF23ZllCtG5HPFrNiGkwkxPlwbKRabyKCB5t6swSLbmw2CU
4XImlq+zAA+MnUV7IOzx2nU5uiuLDKGEEzZbhlLqwKxr496LkuyFK+JKEH+b8i8KY9qqUZPgChEI
ALdsHDQrMvi4gAyIn8vaec2Szl2FOgppTjm8j3mFaYiNJwaRh64k9k8gF7kDP/BtMIylhpZn2QUQ
QjsibwHBocS9bprYtBdhNQRrEqbCU92CHODWjOKZaFj3eozobijUSbSjt/ZGt7ohWyA+4b6byF+w
nYXtd1+qkkg7lN6bzgvzvd33S/B1DwO3OmRwZ7si8h918nNDQ0WbIITZV2uW/Vg0IP5UyCG1h+/Z
JrH3EiS9wXHKyjd+I81lFHnXkWsQHwzDGhlyHuxZKKE8R8TVYAWFD5YWfK2zAkVJhMu1V7wAbpr1
HxrydkxtnXVQHA4A6FfyjgOWwpXDZVfv1Pf5xBF4YGu7DaqawGnXcOamKH5gf1VodrrMi7C5xeMD
xNxuxZKoN8Y9kpWS1FoK+B56VJgnx4iGV1CBD6Mq9rHqsmMyVG+WWcgbTr6LoG0QDAUhO3Avexmc
3p2WHIaTA5YFliy7LoJHuxYeuZ9yWKTMVxBsCbR7hPGd2gyWSTQk3IQgM4nZ2owxNuS6Mq/IkJk5
CuEmbLkrQuQxPBWyRsfi4uNgpgi9umEvYNxA1rkzOq3chyZmTlHf+0Kepu5/ODuv7biRZU2/yqy5
xx54s9aZc1GORiRAUqTcDZZESfAm4YGnP19p9+wWUyzWNC67JSVQiYzMyIjfjJ9tfFMrS7/GRt7X
UgddJCqvW0p53Z56erktKT9piIluRlW7SuPxwbZRnOzt9rroqSxppvdBj5tm36LOeBhzOwAKQ+8E
iapt4ynvKzHHW/QAribN/uzWQNpHxHW/ox9IcT6y5yuEbb9Ew1BvO80NEJHboPR/U9UD4rEmtzkI
t9o35PofkCe8qdzogmYmX09JqmGn18P3KDreLQcHbXMty+40Kk67iQRrj6IvfboMrcm41rZqwa5E
0khepnjNXTI2wxenQNq3heK9MXWv9bPSxFmvU+4gfVIzGY0rTeQX5WJOz0rlKY+qPVrfMHQla4sh
Hu4cNCrpn6RLdkD3br6MI6F9Kixy1ybO26swsthOy9TD7lwxsNTOMVNu25seB5iPVcYHju0426oI
pG4zBHk/5HobIkdTgnRKOWuwqkbLuLKvRVHdzRSkekT4t0bX7eMZlb120R5Gs7oeMAG5Utreu+pt
b8ttYC88DAoRQ8iNu9Ao8wNX8PvWjt7R/w8/zUbrfFiSJMUr17iKG+OqMsqgsR8Lrp4bK52Wz2ib
d1vEzMsPR2+1g9K079rYMq+8Uclv1NzWH6F+Dld2Ty8ubj8YNCn301yam0HRUgtUi/m4RMVwVXOS
bbOk7XTU0JzhNh1NJP9QULsP+eXXpcNFo6HbtPUqPUdRHWezDIMb7DRHi8IzDlkPIqu+6FN+GDGD
4EZQj4d+wbwpmZRlU2OnTcc++ZL2OiVINsevlgdBDmdDO0idq3E2H127coJKVDrlAeQI8PKhiRl6
z5EXNt+TJbpRSk1QxUNcWwHPsrd094Zat9jXzeJsLCdyt4jWe7cdzi7brG9tSD0iCkZdj3YN5fqD
FZffPXOON02hYj7Dlcrqy4G654LQvJa3tL5inVJkme+oWdRco0URZIvaffKoBxcNQAm8MhN6Tc4N
1Mt76rR4HkClf4pQHqzwKjE5bUDr4EqfxfWjmXjaHh8XXArUpAmQ4mWro0VQ19PBcLT5QgEWdEUl
nGY6ypNP0xx5R4nb4VBUke6HTRZvi0V8QnPb2kwhKIsCLspnzJs7LJJpHqpIqce9q3ypIy++stjr
PlgWDhtpxgXUIW1KtGj64Q0iv7a4sHOV5CYw4juxrfsxus3ipnwMtXK5orY9XFgDni8k1lQMecl+
rr9ac7ddlHnYWmln7QsMIea9yGtuDqUxeLsGZ8WnMLRHv0hTPm+GqUUKLGxTWhb/eAm50iyfBt3h
VtNptKxJ9f0wXijFJmO6M/sc6fhhrN4hbsoEC2qCH8RE5WNj4DcCSLY18OPL8/d9WP1oewHIwQae
2yiUeasCHZc80Wv8Kqt2q9aF8M12BK1RPLbj1O1dVFdvBhQzbzTFzPetpxLgYfcMRHJ6R1IlrrmS
q5+dFMeITY3363t6NrRYLcS5gUZR6zwqTDtPTsv9Byfual9NnbvVo6jzdVMsd2rMNqiohfbOnrpB
39v6lFEjKUPnqOFPOdZTugk/oLbb04WK+JLhAUYCBmCROwdHO5od994Ii4qlukA+cbjIsCnZGKBp
tsbiWbt50uvDUvX6FXLX3q5Ie/R4xymknB63O6XujJsx17L3nOCUxRvknNEYXTYdynCYimX2/Jzo
dBta2x5pgovR2mkwfbwDpu0zbrr9dJgssvYt9j1APPohvBEuaUOeRpQ1wZLSKcA1rC3TMrASy7vR
Equ9xYvd3NNiKDCLSpq7qFuqj0qpVxjKx+QA/YR2sb48GwswQ1pr03Po4Z+bV3ML0MFLt040fsPB
fdlS/Fd2IwiNm2zBAHkp0+GhNnQ2aVrUj9Q8ja/LNJmbFjtF/mnSv8cNpkCBu3OvzQWwxUagR7Zd
8HO6MHEtvrRGUVxQL3fvBzFNNA/sLv3uKo4GZL2zkeZt5xaN02r8gGRUeyFoCiI8D6okGKMx3qsI
cnEz5SJ8k1h6zY+vq8t+6CnkYt71HnMJcXA0Y/m4xKNzSA0twHD1E06s+r2YUFkc6V9uh+Uo1uJ2
Y023dsRYy2v7A2rHITdqb7kTQ1ZdTbjBst4i3BOddosUR4sfWDG718w0ZToHI5lxSqzPuCVpYNI6
M6JugQcs4BaBLL5jXOuD4j3UMDr3lPOT59yOXToAbnbZaFW4H+z0yAxfKAVhBXjfIwT2EBkUOqxw
NK9IY+g8Aiu4C6G2X4YaAt5NrOaX8Piy3dS3gmvbKA5C1N41NoEWStJO5TfzXO8JgvIrKap3vxhD
T0NyqvYFWIfdkE7GRSiU8UKZG2ufOW1xT2KXFpdF6c4JznLueJ/SsgDcsiQXZFbGbsFG7gGHkmFL
QdXaDUNKW45876uiIIrcHD3CqIZjbIfJzn3rABdj4pz72MRZdhn7/rKfmgG5e5NGa8rmYlOODzjr
Gno9kCFJBvX62nYwOsdbJR4/tWo5vOutBDxlMjf3miqGh3DpmV3qpvmlqc/zXYU++6YfRmUPtB03
BZ39p9RsHOxDjOc+5aUS4byGkHPTG8ZtV9rdjRtW6s8R57edaVPvmVVtuqjCdvzYUO15cubq6Dg9
c6/IaKVt09gd9rPVY2mdlIIUcCRx3+AhbQKTxeygpbJ7NxaueU0dwdm5WkRpHufAHcCVIdu1rVhS
bihdcp0jqHSJsDwRMEclZC0c1Pap4pX4khtfuzkdg0pdtKtKw1xpoVSwp3aVXalJ/CmKjeVrqTfK
pUNR+ypTp2+hjqYu1SQlCA0x3RZxZ9P3d5Ud8FBwH+VREXmq1WkHLACQyizE42y1DbuBMt1gZLAD
OkDCzfG0QZhuRiF8/gY4ZHwuzdbZ4S+ebBLdLj91hoi8XZcg2EPqMeYgqXAQUHq8DCd2RCACTu3b
TsYNPleSbRfWxVVe5vYtTRD7YGW5tpnKGORA0phXce2G/lh3yMTbdnSJitVXp1UqrJid6FqPy+nT
okzenvpfFywwqLf4WOYXDVO+N8ZjKRmtg00XZuOuzrh9t2bnYT5ozxdwx9N9WNKRbPTc3lYJbmL2
0Cp3FaWNA0DSCc8bFNDNNta546nDLq21+LnrSGRHylPBsSh20fUOtOLGwn5Ea+yN2tQgfAsYJn1R
7EfMq3eOk4L3q7kxOYkS9G58j9vlLiwVilL2GO5ZDDdJhsS5QMwKiwwdFFv6UNQD/fLp1mUJXA9a
EgMgpWRNxCDcoUcNboZxTlfUeA/F7rOaugjSY2x7UbSucZEp2VM69pewJFFwxvuAXizy3iS80URR
carS6YCJ02cqoaTGAM0ADaBSPe+NKAFEgBQ2zctwcG/rlty37RxlP6Sp2OnDwHY0JMOwbcE9bavQ
zTYu9LXsDJvmFXi5hbwLvEvEOh1bleDlDV0ivR9Vndqrds8F5lAVkTjzjFfA3xBu0XGCsIFixC8X
4d+Y/cKN4AYNqX5tUVek4Zxecnc2/DAq/jmQHSiPjTI4xCBk+SXI/zJGEa6EnY42XYdBYz7+DBfE
/d+Gsv9JnPAAOiIo4zqwT1xTQstnTpWM+pGoWI5iox07dSI6hPWl1X5++0F/fpoXD7Ik7mVfNlxo
aD9dq8X3orK4i0xnCE6v/RQg+TZmImAoYW29pEggapthdI/2GiCMg0ffJC6tDTv1R7X7R9ywI/7f
w7bk7ycdOSK/LQEKBTlGaGjJqU2HPcs33Vh27pqHmCpkZQt5SjJ3iRNEXuZmXQhZdepaZDrTS7Np
rivKT29/l9dmzYRPwhVL02CTS6uMCm5v1HWhXTvNEkxG9z4Njcc8994DlzpHdvszdDxoE3wdxAZ+
kZ2keaPaip4n89Z1XR7k1Zg+KK4Yb8CtdPdv/6xXlpsOz4SKA6qtzh+zly4LfFKP5ba01YAdPL0A
bOzsq7ef8srkvXjK8S1+Wwg4J7oVvQh0i0iAipn8elysW2vAjqJTon9Eevu16thuWAwOxJmjZvrL
h2FTodNt52Fhc2OFV5Zxmxd3b/+e1z7Qb4+QJZXxLmi7IoNXR6m/dX+q4L9wVHr7GccwfMlogQ37
98/Q5D3aqrOBHBU6+aQ/CAeFLNreN26rvKtm4weA6nOKT68thd8fqL+cNzvnzojvmHo9dy29BhWR
JMf6Z9p8f30cBAXg2zpwtDQpWvErqiPTYr0lvQhiXN6sAmwUvotP3ewOu7en8JVlZyEsgF4pUlnI
FklTSA8qjovaRs5sct+RBx9tf6DfNoGRVN/eftSvTy59LrDjpqYeV53meNIPA26tRNx6tetRx8w1
EiGFvBmPx0duJik5RQ2Yi6t9/NXO+XPN4K9jC2FaZzb3V1YNr3GURteo7eM2+PIjxvhdzFiAa9dK
nCmHRKH4MSoUL11H8e5KjJXeNXhr/fN9njPR1cgpjlJ+siQBsLFZLDHzHAqXZjUEA42aTl7YZ076
V8LO0tDARJeCCgwEP+nHDfVsxkAPru0ejIE33OnTdCht6wwP8xeZ+O9v+W/9bJrmbPQsmz/V7Kso
0ZC/RGacZC287x7FfRqYd+mH4rF80D/OH88snWNgSY8jGTvSWnE4QKFICjwjcvoa0iG7o7dx6XAn
m1kACdgYDzamcZuipa9BBWnz67H/yHTjNnluqrb62f3X8Z89VzVobMAj//1fL/7L/zok5c9K/jsv
/kn737/+GNuD3dfu64v/2Jdd0s33/Y9mfqDAlP97+L/+5v/vH/6vH79GeZzrH//3fz9X2HEdR8Np
qvzdOuN4Kv+fX2//1/B//TP/a8E/28ZJ+VX+63/ZbBjmv5ChZO7RCYHG/rfNhmP8i8TCMODuk2Xo
LPD/2GxY/NHRmoMMl5DHI4Id9S+bDc39F8kI24DNHvlPHDZebsoKwzogPiksvFzq3TIULilCdKeW
4wjDDf/Yauzmf6+BkxrVp0aXEzPHCpuJk/cOw9ZqO5rQ/KBE5WdOsFOjSwlmBmORuiKtjaxZwET3
3J37EMfE374dl0DZEuTU6MdN/7dcgn5sZlu1ZwZgvrl5Ksmt6Jt/ZjTw97TLO0wBncRRJyuwWu8J
IagnG0Duykk//qDfXtxNGzsRyOIGRRxfTLBTx0zbrZsT6fBZYHFlFpSEQFHVRysM001WTO2ZwaUj
7u9JkfansYKx4gyKGcx1lX2MM6+/btSu/OJRcwcJZlj7HL+wQ1G2+iUNznTnVHZ6Jqk79bWl86zJ
IlsTmCkE7GPJNkytS6QgntfNmnTVKpCcxLSUD2JNuK953NwrFW/xVYNrUgCrmaLAPRoNQFVltqPx
EpQ5eMp1g0vx6yj67E5argdUWp5rsTzZufFj3dBS8HZa4zhQ+vQAXm+6W6wRbgfsyHWDS7EL4zaa
YWTrQUf/+FBpinqpu+k5HZ4Ta+WXotpvAabaIPrNLtUDb8T+bIzuAQWunPDjI38bup7hQZS1W9wV
hdLspjAyD/rUexfrpkUKX8vIbbUzlPxuHnNaOLpVtXf9DGN45dvrL9/eAlcGx6aJ79IZ0SM9mbEa
beunt1/+V+r+dxrzn+1BvqgodPctp8mju9JKH/VM4FI/FmAgq5QyiaaUw2FUWu2H7fXg7VKAb9ix
2vs5Lab3nZsOO0up8dZ4+2VOLQEppLlvmPmkYFEXaulFE5vuJVze4mrV4PLFsh9mNVlw/Qu6PMR9
yKy29hKuPDRlXbdIhz2VdrUbWICKsceuv8GHOJOnn5gVVYppcqlOVLVbBwk3ziczS7bJlIVnvv+p
waWY7pdEs5RiqoMygYC5MRcooaltlN66T/pHHRFYn2chpRY4WZ9cpyAwtvQvjcd13/T4q34LbE+A
q+6nsArwcAac7JnjrTUZ86e3Rz+mDa+EhioFNgXyYXG91gnGoR53VUQnBIaZdW01xbkC5anpl2Lb
CMUQh9xvA6AadBtiGNjG2k8rHb4YloYNwDMETG0PzQgvq+HtlMr27ck59eZSrFLF0AWcaz0QDvam
YX4jouzLmqHx03v5VUsbpbFFTatAT4VNO97q549NiA/AuuGl49cd81w0QnMCQwuvXOVx6pz92yO/
vmB0WcYElmgp1HzGrRYbyn1IL/uDPoCi8ZJeOxOv+jEw/1yU3GheTo6tuHVoNK0bFA782dzT2msR
de9BpIG1OfqZgpwFCXPkqw6L+LngMn8hJgtBFKPFqnauEYyIag9C2lDiTZ/QRp9C8GSYh2ewlNtv
lGQGOjLVQ18lV24yeVutxrG4EYWODXSif3h7rl5fPwgvvvwdqgMaBahKGXT6Mm+LTO92pVqGZ4oB
p0Y//v/fNoaxSgZ0HxYd3+D0eRjHG6px9+teXNoVhtHAiIaqa4AQ0kfDxsJ6Kb+vG1raDfKyBL+8
VF7Qq3qx0dU6CB1v3a2R8sjLKSkAPMXpxODAvN7h26sVZ86nY9y8tiKlnSDsXd3tGDRwnFz1rTpv
95FKfZPvq++7sRJf3Rh+q6to5hlfoxNxJosfGR3cCpz2nIA6Gp7OoK2vvaVDob2bzskMnlhAsqQh
KmmDJWiOBhULf1N7+a0z5KtuRbDwXn4JrWxBwuaNF9hI/TxOlRCfUAUdDqsWkSttEIUekkQDmgvc
TCBAVX2p9fjMlz4171LMogZQmHlUuEGj5YlvGXCvlFjR34VuP5w5ViQB5f+Xj1Lrfzk5YMZ6t1wM
Nxiy3PmczRZSDbaubGJwtI9daVX3iO8Nl0XRh+4+1urlIgOevx+rUrtc6EHfFXMndkXlYNRbp+Xz
ukmVgp4qtQLFUrXoHcXqxjSzC82uP64bW4r6LLHtxjJgK9peBjG+jLZ1mjSr8i9d1qEuDVwMwdiQ
BGSNfjArFRjz4J1JkE4FiRT5ZkZLOOlULRgdylzoLtmHpGrS/ap5caQ0YNHGeB7VQeO62aabulG9
jzgpheu2cUfKAoxBAx0TJnrQU3w5upQPGwW0yLppl324QDXrzqCFNrbweXdVxM1T7ol+3eEm25ak
UW9m8OXtAFryg12gJJ001rrFSPnzxcGJoHk65im1iame3qVou5SpuHz7e0q68/8JbUcKbSDtpleh
CBGAN8zpZIzRN7N34vd2aAKa7FPHgP7kdQ9mfqQIVonzvlqcZy8qqdwnJo7qNtbvsZiFvfIrSVHt
Zj3KBYWVB7qqg58faLTeJwMG4m//4BPhIXtIqNHseUWVF4Gw7AuO9G8LaPyVry6d5prIXA0/gTyI
Sic9gFAHxKLm08rRpcAOkbhSEPjKg0Rx7FvXbTZVZLbrjj+536SlGuBubvoBKmDvEfy+iKNit2rG
Zd8gxYa7HnYMTSJ8g9YcPjxnBNxPfEtbOrMzU9jRYmt54KHntiTLAY7EumViywf2UsDVdeYlwADi
G5ZkCFl2c7RyRqR4ztwmVY968AH4TGMzpjpaVEe25br5Ps7Wb2l2m7tZbhhuGIRTHe6UtBJbJA/m
le8uhafT29qsJckSaLDCLqc8MzdR6p7rRBy/3Ctpq62/fHc1tlUdiykX0RL1x1IW3X7MK8wnHLO6
NHrIPG2yLKtqT7rc1x1rqFCT47jBDMfzXaVHxX4yoFys+wpStHpupeQYlmZBqXNbUMLuUU3bM5v2
iXUv+zv0kLmcsqVA0ae1c4VUbHzoJ7gRq978D831oc+yZQzRCgxRTCv04aBGmnpmWk58YBkptbSj
Zqd1H8LvsVKUZFG9uLX6MTc3VTciOGXUiXtM4xCmXPdrpEBWLTC5Rjjza2yunKigQ+lChFQ/h8I4
9S2kWPZmEdZ4q6dB1yvJrkaQC70NbV22ZUmhrGhuNqIPlAVzVKPy0MXzduis6cwyOtGF0i0pltXY
bFGyQX4KfiHCjQ5QDsBLGYhMNTwUINoRO/dmEnoYgFXjmT+6ii7+yg8jhXoThsgUmVoaFF2CqmB2
aXjNGVHwU99EOodBxKtCnbosiNwc8U7zxxS261IxGUtYQOGJRq1dAjMXyqZPYCX1xcqdW0ZExsCC
URBp08DV7KM+A+ako34m8E7MiazBrvPpADKHoQ9o7buSczdEvGflhcaUDuIJlk7NWTYFzohKCjmk
b0+Fu10VwaYUwWz45aRWaUrvOy6aDc1963M3W+PK4aUAdoFng+GwAUeX8UXt9dvFqS7WvbkUvphX
ZUjjmUmgQkPWN4UBonmDpvDK4aXwdRakFjBhoZ424VS+dN77Hn72uvA0pfDUmjSLo0WdgjqzPnQ2
EqelNq0se8nq9jXSs9QHoilYWrfd6/PoAeU3z+mln1rq0tEb1yyORdO0AP938/vkZBD74DZ/WPVR
De9liuIpGD6IFnWhPG5+QEQKvPncvnVccq9kP0fEzO+Zm26WGlpqQxcgNZnchc3Yb2oryZ8aB1bj
ureXItXLkSo0HdEFjp2l94qI7G1cFObHdaNLodpMlV7MltMGMTfFy6ao3Vtule6ZLew4ymvTI0Uq
0j+t4qiiDZy4NL+Cxc536ZjWF9AL+wvRo5x9Zu0fJ+O1B0lxC6nLCrumagJ8PuxNVjfOV6eo6g+T
O0cPnSnqaIM2UHTmGD6xXGUHBs8z6kjMrevrwjogAwEreeVFw5CC2Ehte4nVSQRqj8ar4broWlnD
OZemUy8uHbN4f7ooayJYlFUC2aj3mkjXXewMKYLtygRrIEzXX1JgidAmL5YjG3LVIpVxYEnpesMS
l7y2YUZw4J1ik89hs25T1qUYNsswt2rDUHzUcrZV26Jjvg6ShCXhy+2hNLxJgWGi+KlTXeqLcoc4
1LpD8Fdj67c7Y9KH0VRRT/XtAp6jpm28KF05IVLUKngZYNu7MHRfvlcrEBhD0e/XfUopUNWUtnUV
q4ofK5aBLpCDEvxRzm7d6NL5msOys+F3KX5SeUjpZoq2Sfp/5lDyn7qbjFC1es9GvaZXfK0+aqVU
4iI00SFe9+ZSZA6Dl0TVDOm7UsYnRU22URadaTecCHrZXk6P0nCYyVR94VZ71bSu0qL8vOqtZXyX
3bcaqnS8dVtmB6370Kr5uvn45TT62/I+aodZgzujG6oWN8PSHGq41OteWgpKRHeaGTd0xdc78x5R
m53rdCtzME06TjW1z3oEDxV/QgRr6qd9Xts/1722FJWRbnRz5XUKrUEXCrjVf7YA2q8bW4pKyxMY
25WMXZmWu1nG6c7U+6d1Y8sxiSMrbH2WH5C6h76w6WgOzjmz6RNr+xeI/bdlYltGlCG2yQIUKB9Y
6iUsm5UrUIpIO2yaTE89z58GKKvzzF2jN4flsG5WpPMyQ7xd9MnIQqmmS9tSdkeFmVVDywitFuHE
RDHV0EddZ9+AVAHVs+6aLuOzOMH01kIPxI+H0id/UKb6TKZ44kPK6KwxGxE6CAfFn9PK2hxPYZy8
/hnj8z87typFZYH8Sq+0juebYn7SGhMltqWvV063FJciMkevKlIRLHqvoBpqPGmIk+/e/pbHQV7J
a1UpML0uKuNIWxq0Q6oPUOjzw+wsD7gIKvu3H3Bq3qXobJuu9eqp4AF1MsGsxh0itsmv1o2uv8x/
rBpXAOwAwdzFCD6npbYpKfKsHFwKUCsZtWVInDpAgMLYlhEi3XM+rjs0VTk+3SMAzlh4cyj2+xiG
6JXpqucaLMeF9+dn1WRoFta1xrgUgCih1PdfLC/XkVmo+0s9y6xNXkFQO7M4X18/+OW+/AB15UzU
OgW4QSPDBTGlkrvvFMN7xKKRGHv7K596iHSghoiDzuow10HbutmduTjOOzdJv5Xo857JSI+v+9p8
yQGMswVtIwsgj2m26B3jv7dbIjP10xo5JNHkyg4BeNR9SxUi3du/6vXIwFbr5dQlLrJ4SqMcz0Tj
kVYeKrxK87xubCmsEycVoxuKMtB1Q7/shZ0dUGE755J86s2lmHZSJFyXJeTWARP/ndksVyKd17XZ
NNlHuqa4xFU7OiL54/i2RiX3YdEQOVw3MVJM63YE69dbBood6aOJStnYW8WZZXpqWqSQjsCWF4ae
tkD+sjv8J+4G7E/WLRYZSjWWuBCURdMGlirwSsrqg5ouq3Ccf9jCdo0+miIt2gDjsudQ1e+0PF85
tBS5PTxUMWDtF7R9Fd2YOgr24Mv6M2WSE/uCDKGq2gHvRsUdghKlaXRlC+4fSFzA4R06GkerVoxM
h6xQtJqbYyG7dhVkeUvzHf5XD+vGlsJU0zD10WcxB6rmXCuh87m3++/rhpZiVOFEscaucH08kOxN
22s3dmuou3WD6y+3LksIeKhDEtNlx0rNLLMHKD4rl4wUocgheghthSPok/4uW8IvTofE0br3liJ0
Er2DI4fi+Y3oPAQm2nvLXVmLgZX4clK6BEXZHl0ZH639ejN3ZbNLvNxY9+oyDopkIW27pkQexnZv
ENS9CdPmcdWs/AGCQg4cXWWlCpyKvQVNng3OX826TVEGQQlk422BFH4QW95nLHmibUUdb9UlR5NR
UBC7SdHspQRhJe4SaqWYnZ0JzRMZlAyCqviamYbqX6CO9o+61KJtj8NA37X4czkr66V4tL9cM5aH
rBlWTDzFofORdvbB6c1x1aVbk3FNqEGNcFLCNLBLDNmR6t8OCC+fyZiOW9QrGZMjhWmaDzhl4WgT
ZKjoXSTK0bkxttbBGVBWezkvRWvEKK/HaaDHDuxHet3bX3XCVQteRjYVVeXGqFImNOi9RyXS442r
roOQaDK0qUYUX3N1NQmO6mGLFT4vihjX7QEyuAl6Tt4sWOIFehnfJ1b605oxaVw3J1IGrGf4WDXO
kARt2Du3XtKVn83YUM6c1CdWiy3lul6RFIpqMit2qjyoxfi9K4dh5Zsfn/lbicZBuVhBaiJBj7NW
OOmQO2lzhErXzYsUofgbwiIy1DjIXfWja5kf+ryt1u2NMrSptzsH9jm6n9kMeH2MkktThNHKwaUA
VVtI70N7ZMQqSbh1J+xL7cr7sG5WpPgEu6enJdrigZpMKJhYxbBJJztb9+oymClfurgd3CHEk2NA
SsRzvf2U4RK86t1lMJNTKNWsFC11t9T7orsIdWvnlGtOLHMZyqRE7ZIjE0cdKLEvhNE8Orm2Mg+1
pAAdBnseUDJzfSW1sPWaumhXofe1clKkADXRSM+0uXIoj3kfqcHt8EB9WjffUnzi3IWZrx45flYg
7plHs7JJsrUzbrwMfjADnllNSuhjAdZeep6GrGO+rg2L4szLwWuzBLyFgYpv4nb0BfdP++dkU2Ve
t3FZUoRWtarVY5ya/lwL99D0prbvM+/nulmXIzRGFWfsJsOnJ4u2Y41X8LAuQ5cxSfoC6c8ebd2P
Gq/eoBya2isTdBmS1LeoIwECG30lN8v9gMat3cfFYdWUyJCkZUF2CaHv0TdH951iHg8iY1U1j4rj
y5UiPIxdhkgbfWtWvaBZDFUc8qhz1qH+MFJ+Of4sXLcCGtf5yZJl9GaScZt37Yd18yIFKBwtFbMF
o/Pxu0UPx1h+eLO6bhmaUnyKDOOgLNc7X8F7eYojFQtcd+WWKAOSRDpgNGhonT8W3eXSKw9Ymz6s
mxMpNi1gMPVELdmv0QPbaAv2QUCUHtcNLsUm/gjmhGFK50dlebAL75MXK+uaj5qMRUqws5xgI7a+
nZrFVrfzAzTulamWjEbyNANH2chp/c4wn7I+u3OGYt2mYkiVIszlmrpAjda3UhPBYc3ttSsM4K11
CaghBWia9DaIQfc4fPy9UCm2/pJ4XvU9DSk6F9Cf44DitC+MGGMBF8M9sbTv1w0uRafmDogTO1nl
T7qn454SW1u9iVaGkIw0Mq12If7Tyg+9YTMjrq2Z6rrMWUYapW7cNRi0VWAl9F3df8Ub57BuSqTg
7L2isLqOkVt7ig5FNNW7yDFWDi4FJyJUpujSqfQnLyxuimzEPbPPctwaV728jDXqvT7uh0Uvfd2e
Q4GnmdnOF9C9l3XAHU2GGy1uq86GMEq/a+N3Q9/62PqdIfQe19wrl34ZbkS7oh2QVyv93EjbZKOB
0MSV1VKqdWtdxhzpU2TkiiUKf6jpR26NZip/ogVorNvUdSlOtaUPIcGMlW/lQ/VBqUMba4lCX5cD
6FKgGoVovRhDE98rjqLw4jumTh/XrRnpFEVC3kHTM+19MX8pW/XZNJ11266MOcJjDiupjJG7Udta
y7IpZ3VdeivrQtIq680GMXx/wJkHi2J1m0bNytxZxhyl6GaPOh4Jfthb5TM1keWJi8C681lGHbkR
NHlcxko/ceH3R8b83l6sVTgEtJRfZnJ250aJG5qlX8/C2xdtPl1Slz/HpTkRoJp0ioo8GjxVXTq/
XPDRWHpjF3vjyp1Rxh7NqtKNua7VvrqE+N2n2b0Sed/fXuHHEHxlZ5FVpZQxnRvKZoyNNvB12BnG
8/H6VW2MsVqZRP/iu/5WKMKo280Sc2x8NM5r5FCx81iCpGqtc0I0p2ZfCtOwgJnaNkvju5Fi1Zua
NYQvoGmcmaNTw+svl85sAKPG/6H2FzsK8qEud1OBF/HbH+DU4NKZWvXxjL/w0vppIm71SQnwZ19F
nNRkHV+3sPCiXwpyryF99IbmwrKadXuuDEWy8gpDjjbjjEsVB1uv8bGwlW+rZkTGIsVpN4hSTwSm
bKjIpotxNbViZTtHhiMtmODFihEJPxPGdO/i67Od0zo6k3odw/2VaJLxSI61dGh9KLXflapX7Tyc
Rr5USYxRddE5PdZXfb5NCztfmXLI6lFLO4kwEdjaKJNmbsOcZtXeBRjb7N7+FCfUdFA2frn0m3Rw
VTNsG7/OcLn/umhCHW7dDsczetdu/1TYYkDFf0wjp7xA/w45GXRN1PrDqDp6c206lVFsE01p62uq
3CmGLEaDm0VXZxjIjVil4DWZQm3E0ll5DEUW5X6Pa+vUNt54NYYz3pGJ0hn9xVDG2AEm0aRvhGJg
pvj2DzwRfbKEVY+VylzjoePHTn0BpvtTM5273Z+g9GmqtG24oYuNvVILvxT9Yl9PHtaOmPAmONy4
VdccdcTm9qmq5my8qvtS5IcmbFGRG3ENPJPzntjdZSeE1C3HsHEX4TtJgylHh6GPuuuWBDeGulfc
lYgaGVOlVpWGDrQhfHcxdx6OSLvMRihvzSdSZUiVUPSidzNd+LNa4zicO2If91F7ZoZeXwCqjKOC
ioyuX9YJv8d48LEsCgNZ6T5blT+qsuCV7Yy4RHtsk8aMuaXKW9uQwFedHKqsdDW60Nk6tKh9QTtz
Y4Tude4oq9JTFIBfxv0yKPOidzOTnocQVf6HsytZktvWlj/0GAGCIIYtWdWTuqhZlr1hSPYVB4Dz
BPLrX7ZXEtylisBaCjQKxBmRJ1NBAxjz2H5sgEQ5XgX810s5tHZArySeEqiDPkLG/saRv37loYn1
686XfG7WfM2HLD9MnBI0eB5FBf2nqLH5jRv5b874XzdPXKgUNQbKEweB221U8w16Ez9WCKI8wFli
fPYo7J8gL83fBBCRhh46gSambqBFpMh0B+bw8n0TreVpNj3eEG0tpscyp/IJ8mZQEAzxTzcO4trN
dhILLsDhTyKhsxWS4Uc0lKd4BZbazyidYr0RCgKkAmYjrPlfWeyP/eBHmgO1218/YBStzVHuZsxY
rM4L12/AOvCP165d0ioRgDw4nrohoxDVfcbdUNBgbOYb1+LKgbu0VfwIOzTS4GynGkrIAuJZgVf5
T1y8lba8y7tFDZkawk9iKfnbALJAH/0OxTF1TDZagFYLtIsii+R8l20KKolPfou/nNVPqX++lBgX
1ugYKUgPpbKENvAicc9/v/rr6RaRjq2XsZ3HoCjGjCzoWgZNDE3KnbRPUxybp4ZF3RekEYsXRJ5I
J5y3qo/CqUccKkr9Y4S0FkSqrb3//S+5dnccY50KbaEeX3YZxLrv8Lr4HXwPfq5cOqZadNATm0Az
nR16OknV3YXldqO5e8XXusirogDPUhePKIxMkKfd0uhkDzrgeAEV9gtyLvxqgHK9GG3fZywMnlC0
34/j4VUeERd+FZVN2yuCM6/EGn+B/HTw3vJ+9vuiLv6KxV0JmWjcfHD1QhO0Qud77fx6mcTFX5lR
V3YL4MiqNejuzAbKY0ibfve6iy4CC21SVpV506FcF/+wYqsT2zfV2W9xx2S3rsh3olF/8TGwJ5CB
VMmwxn71EEqMX90NpnoC6D8tXUaC6s2ByXaMfaJc99u6Y6MHacyyTXgQ6I7yaw8bnczq5+Bd2FWO
TE5pu5qMD8H8NHUQs1Zs9LvnLuqq6HO7YX6vy2TETqD5/kO35ovXkbigq6Ps8GoksTQHXOxUmeLv
7lB+L2qQffn1Yw7bPOSL7uETCchPLS/+mg7qWVW4pFIRuPCDrYLr6uZJP1AWvINK4+b1lIF09ted
T+OWqyYibbYuojvvwF+dqkp6fk4npELIsu9j/dIkDebvoizetIO44c+vRCHuGCekrqHXafc+U2UZ
3W9LESUUSl1PfpfFMc4q2EBeZ/EAE2rEiKoIHtuh9wvOLoHUPugtqoutzYL+ZBiLMWAf5Ynfvp0A
yjopJ8kRJ8ja/m3K6bGCXLff2i7iaipH0O4otBbraE/Aw5OOhWeK7sKtymo9eBDDjUOr+0tMk2PK
v3odiIu20kBArmG74ppwqpIhFYwrz/Pgv1pO3kOlvK8qk0mJNfs5N9BvuZEIXclWYscq5Uw1LVqO
O1IoZCqiXuyPcamHZJuP7ZPf0TjGqSyUIsUoDIBoszkHsn5roTnsFztdjij00dWmFDNZi45ZwPLH
Jd/+8Nu3Y5tjebQ7JYhtQuqnaGd3uRj++f3S147dCZvjXGDYERITWY8a+XFm7ZDWaEY9MnF4bt4x
0Lojix1elODDbaJn6HixS933fjQtxEVddftIGvSJoW8slzvWjCWQI6by87gu7ircgxDpedFnbRHf
a35qS7+5W6gf/mpJyxjoItBVmQEGBFn1dvo468rP27qoqwWiZCsmZvosGPYlkYN4O4WBX3hzEVfV
vNYsHOER0Xn6CmKiSzWOftnKi6DVz8XopKHmGe+mz6RZviy7/BCP1fffX/KXJV7pCLlwq2iV0dyN
3csTEeShlerR6b4l3CavrO3YZtTrTTd902dDSPqUR2X0QYSkvpd8VicJxW4Q1JMgHYrh1jPGv5iI
136OY7PxejTVJGSXmWHev+7Thtnessnr86JE9aapID8i13BM+mA+TDI2Sn9QB0H62on+j3qU9gNv
5yVFg2V5q8O8udem3j+Rhs2nohIfIqhxpZ3uj3RSSj/PmGdPtO6X0zj18r7qR6ibbJu8q/f8r25q
gnuyW1L4hRjmeAsZLwULSNtnEZmbBINCC3SRR8+A7sLAVF8VY8VxEeYJFR85xJHUox+hDdSHf73A
qwLGmYDYPeNFAb5PSEbtsdYnryvsAsFM3RY0F7rN9j08i53WSa6EHygeIoq/7rzrVmhWVNZkYQM6
ySCW71RU/c9v405cF3W4YcgxbrIiHL7yWEG4uvdjQCaR4zJWksfhPu9NFnP+3ij1d5iHXhOxxEWA
yWFsNFSfTSbq4u8iaL7TTfolCi4CbMe8p8oXnHYdxvOdFmeL1oNfbRM5rqESc5ivkyjANEW7R0o6
8xyuarphnFd83X/YpkSwQn6ka7KahuZ+33bzcAAs0EOYKNWCBaeAQc55W2M/4j7iosKCrtXlilea
bIQcbXleFgzKxU0IX+R1OV1Q2FKKpid928Lb0PtIYEYm6Ds/WCikHX+1qn0XfM4blIJrVX0O2Dad
hvLwk+0iLiZsz/uWghm5zhgZI0hbkTKpYr/pHsh0/7rz48ADCaGlzgZ04ZNcUwN6bvHe78wdo+Us
GmfToCvRBcPXyjKaqLn17EpQp0YG6XEQAU/dZWW95ijrnw/W2xuX5eW7vRJ2XVDYBLAGpWXRAjmY
7+xEpqVKMU0wpMPI6SODfOObrmg90yEXJ1ZBcWpnmJMBLL/6WDaPEJv2S8hdkJjGczfgm3OT7Vur
k6jlG4R1mg+//7ovIeOVQ3JBYpAlaPdGUMD9dnVXKnWKa3lPlPkzPG6hAq6IbBAXLNZWcRXNB8MP
mCWx541X/7RxW70LDAYvg7UMPx1bwd8UoZxZoleinyOwPCxJs0TDO5YL7KQPt2pPw7y0f69TaG7h
hq9uzbF5UCeECwEEL6vCYxqStUegNkXeP1ctOEfSJmo6cjcyWj30qFPuSzFGzwySil/bvYqexKD3
h2Az5aWDsv0JqLjBr1EfOhFe0aJq1iFoskPs8ckQg2GjybP16qLUZnJwVjOE+CVS6i7eqEl3BaDq
72/Ui1947UY5/gIsnzyYISQMHrW1xBzT1p5y0LZ5ru44jGGkPFraHm2HEFPe81EsiZ086w6XJgtK
v9EMZD1KX7KJhEM8Avyq0Q13dO1cnFDf5uWyc0GaLDq2tDPkR04DPwEQ4mLTQlWjKdCgK2AmgavS
sjoBa9uNGvIlirzyQV10Gln7MeBdi7eXAvKbR0lt2u4RRNJN4/mq5oLUTAvqPdZxnTWzlKdxbp7W
vbp1Za7t37FxcHFBbNCuDSb35PYowRya6iGMYMyD8Ms+XaRaVUXI7ru6yQYeT5/NVr2Lgrn94mVQ
LixNg7KpISAqzvBAGwL6pr4UM/Avfos71roBHGDbdsPOXyYnRPdsZPDOb2nHVEvL1lHmTXBBF5wn
NanzRMjp++8XvxLcXTiYadB9aEd8VCiYnXMzvpFT+9BF8lxhSovy0i/5cSFfez+qmOQ4e13kX1Wh
nlU7+2FViYvzgqQw3SA99bL2+j9GyodCxZ9+fzqvRnWuXJTXuuKxNAYGDi2lAU3lMurbRwLIzH2r
F/VHwaT++Ps/9AIj+Y9vwB9yaugWrMWQwFYmU0UM3RbDockBnfD2fj7I9tjugwVk3nZjInOi8cY/
rV4waPxl16oJLtTGcXptSL9WRv+ley9mQCztBF/bLqBH1OgMM9Hc6Qbjm+3Ivv3+wF6NAljbSdXV
ToeuO7D2Eezv62iOkn7rvJQHsLhjzEN42ArKZTrDQ9mbvIjrk6z4fOe3c8ec0aXsVjzVIGtYGpLq
Zf6GFz+vzgB2TnG/fkK2SBCjjc0o66wqKaB9fJ2TqOpvBLBrZ+5E3iWsS90VhcYb3/73Fo5zemza
d+dOAwyAXRqEMxxRPdO7dQ6+z9XqRejMQRDw66nEZTls3OJ7KiIZSJu6r1MR+3SdsbZjuevabb0Z
dp0VlkR3ec7jFASe1b3XZXHRW4GiYSRqdB72aQw+gqT+qQvX44bTufI9XQBXb8N9b9imM7Yf5UOn
pHlEV/fWA+WrkQUH41goPdqNTmGrMzPblqVFr8kdD6P6SzeAfmoRfH+2S2TOvz+oV5MT/DXHZI3q
ygE5Zp2VhFXnmIPCN+Rxcd5159XnxJ9wDDcSojhWsegsGkCiaM0HDDD4eTMXxdXH7TJJu1Zopvef
7Ki/70v38PuDufaRHaM1dbPRYRt1NllRntepW1KMiRQ3jv3a6o7Vbm3VQTYH93OzC08qpp4MAdje
a+sukAvSpwryFaivKOveKEFKWFbsxXDDlQvhImgX0h6CQllc4RlakTohC0K8386doAoNuW4dLCp1
vHLHz5IalZAuuIWzupKVuCCuIdQDUu5Ygyo4TII1/mPOpxMZm8+1qjfPX+BY714yg4Y109mB0aux
Aie7rv70OxzHVDGxQeehV7Cjuv0MYtw2XQ25NRty5UL+h0IrBkRcFTMqoKHuE2CBbZLns1ffFJfG
Ca95M4mSrlRn+b406UDGT5MRPmk+1nYMde/KWtZgpciWvexSNG5UOsezV2WL1R1DBQi45XsNX98w
En3cFF7EIPdzSxv338r+lfzVRXOpuG1LdCsagAD69WK3nXwQMwP/4lq0d/McLAkAvSqt2go09nER
pLStq0+8FdVzcwReCCeuXOBXaFhgpwXg8iZkJ6izft4p87u0LuxrZR2lk8T58WP9Og13zSb8fL+L
+dpCNJwbEBFmtR0ezVZ/0ma7NXR7paxwIV+jldO80rEG93wzNm+GXojPRdSWp65tQUxK6hJcUDya
4kS0Jf1ulyX3qeTxKRwjl1Fg6VTbBkzpDOjqCUTP0NH84eVBXETYwCLQkqkIHoRTcY9+B7ufu3Xx
c30uD1czKAONGquzIKAP65i3yap801wXEsZnYELYQpBD6zX6pGnHTnRa1xvp4pUsiDtWzosxjmNe
ohQerHrg5V68UwCg/5gMYkbqdfguOEyyyZKlW/ELRjMl7WLQ4Wut39m78DBobLORjSiO+rj8X5PL
bAPxoufGnaC8bngDr8ZJ4ykZz5u2v6819yIH5+o/dFydPPhYLU02FkF/ppzehYJ5JlkuRGxbj55W
DVK4Ub5od9Pi3dAefumhKyAoltVsWwFT2uIRrDZgiqi/DQugDn6XxcmZO7ZXI6vRQKGY1Ewnvqgu
qakofO+LE5BjvodTw/omqzj7SKrNoHWivBic8VGdiCyQBFVDhQqm6EOdMhq0SVwMtx6Vr9iqKxRY
G7kMy0tiTjE7/1ge8/EQ6IamsaaBX6vBBYlFM43r3cwmI6wckhlSQyS8JYVxZfsuRqygAPniJVCj
xz+aNpliPZ4Hbdv3VdmvN7C5L5b5SlbhosVKkhvA8Ee0+snRn+Wht3RpwwW5NC7QJsTXpRi8NEk4
RJidHsG+Qcs6AthdFUS83UvZPMqKedaOLn5sBCutMQ36Mqvp77v6Gx/t2cvCXPjYeuig5Ftcg4Qp
Xs4rC+P7YMg/+y3umG80bjHUVFBV57PoUk4LebKh9ZnWx4k7totRgm1oLHxDTmmTEjG3pyBavvrt
3LHdttmNkvlRZ5bxv5t+38Dapbx0zbBzJ8ySYZ51w2d02TBI/mBYPj8x0/p12Vys1gh4NGsh5571
U74l66y+l9Hk9z1dqBYwVHKjgtTZImf1aKFxcNpJaf3cjYvVqs0oxBgDZkxj+2GgW32GcpXXcyhX
LlZLjOQYJUHVCPKl4qnkY/NuKtXkufUXL/dT33SHYlU/ETycbVP3j6T2TSdvySO8OJBXnJgL1lq2
jpM6qnHNB3rMeGpVeAk/QiizQVp6emi7kN/Iuf/Nkl77U465Voc9SMCBsNqNMQmvijzRgsiHdZqX
x3gEyflc2P9FvZqalJmAJQ0RU4IZ8+mhgTzQ8ygov4OUFL3Px1qmYUzKdxFf2GlfyPJegUEKtBR5
+AAaf37XzaS+yxfURWk8gYr8RPdjOxd5Ht1tqjfnVq05SaphZg9i2TC0PYNF+8yO/XMZtM3dWNuO
3YW2622K5/N8SBa7gRWwMD39pCsKdVg7B816AsIzuND8AKcfBBXOhLzMTlUg+7tv5hqix1t5CJnI
MjaPFe/DFtpJA8+/siVsPkJ3B89MIZrhXySd9ncYEKaPQiLRIUT070D52t4IVVf6Di64rTx4tzca
oRbkDRmlx6kd2xsp2ssdfO2rOq5sA88LD8IRj1BrNd1xDO1Bas6IcxysxaOXt3QBbjSaRqsr3FEq
D0x8DOSPrp9v4YeuHM1/wGyC1QJfCnm3ECo9bNSd9db0PkNqXLlQtmYAocWAUjNrwIabfCaMeo2q
YGW3XpAHOFN29HsnvUcPTbdDSgy3068acYFsUBiXHTRQ0WBbpzaVIIA8b3Lqzl4f1EWyFeNa91Hf
AyZHuzaNlvjthKF7vyLNpTaLAyFq9MCR+gXFA1dtmaLf4pnRu0i2kBq0TpsOBAH7dBfV6zMAPF4g
a3xRJ+MgKzDrMbDJ2V7sEPYMSPFZrQX79PszD1/c7CuG6kLXANyO8UCM7mDFCvEmQl78P7TxopMF
Fi859px80c20p3NPuvsIzvCu3UhUpkO488e63WyF/4n/deOCXYk7LtyNh3m0Mgz4Zk0QQCecyp2C
vhQvhKdhfnljpgM0yvxuhIt+k1GzcVQAdSbL/LmLy3fSktBzbflraFaR2eiLbkG2FYdGPtSgguza
2M9QXIq0Fq0YghqpxqjLZBPM1DHAfqzf26CLPit7u8SFEBW4diICRvcCwalhfimLiz6rym2bjYAD
6VQXpnkrEOjsdqscunaZXXo0AUknZcYBjwxsnz5WtY3vd6B9zgALTzIZ0W973iGfdGlsA5WAxph3
rRynBOPC+Zj2sVne2nGLbsSnKyHw303+lJ5trJHFsbyUT0r+NZVgEC36NkAX0043wsgVa3Ehayue
yQJVxhVoMpo9JRiTBdqjaDE1I+NVp2XXe+HXuAqdcF7YMLdHrNCT5cfzip+WVCa68SuuhFoHv/Z7
N3ZlDRemJvqOj1CfhC3zDd2mrUZypRe/fpALUIsXPOqrBfBtaPrwsxri/Sx08Pn3O3+d24orl0at
PvhmgZqss3AKtxQpItg9ynUFvxGkbADqNtPDqAZTJ4dgewIpxfESaBAM/v7PXzu4l6v10yWlUCdo
lr6CK4npt7rQ93BcNzL7a0u/2MVPS7fRLmfOUYcbtrwXO/QHoa/npWKMU3v5oz8tboYB6eSAb9JO
Fvxn8/zZdjf73f+GgFeCostlVm7rvucBMpFuJwa6iUPOP04WA1tJLY/2SLY27v42Qk95mm/o+J6q
qM77VB9kfgj7g93Hcx58KVYNOxlNfqJ5RJ924L0AzZ9lAi274fuYU+LXlHDxcBvt6Rgse53xdfkk
6xa0s9awGyH52md0TL8porhENoNn/iqtLCbV4pjeaideW9vpSYhdsa1GRZQtG93PltIVxH7FDct6
fXHp4uBkOPZ6YJjUjJvmnx3vODmmjrziu3Shb0hT7CJBQJexoA8TLou3MyHvfUxSuuC2ZWNAcnXI
gfa6eczh1dB8Lt75re2Ye0zVeNTWVFku+iJVc5iKYdu8bop04W0CVPa2WFSVrcX0baL1mkRFtJ79
du4YfGyCmnDZVBiM7OpnltPv06jXG6H62lV5SY5/8iYkDjcB0poqA+PjnZw7Aw4Y3yN38ndxQByr
348C5GGRSBTbZRIcXg1DqRzbjADcOsqIl/BTS2r27jNbAs+lHdPsAfCeTRWWGbjPjtM8D/Uzuqpe
9BhcuuA2OW1DIAx6JKVqo3ezjefvRgvtFbClC28DiCueYPoAH8f8YyGbd50aPnhdQxfbpnVLW84s
ljZtn6qok6cpkn5n7mLbJGb50a7mwUXVTZ/a5r630+xnnC6yLepjWoMxNLismDRPwyCvEtb3u58/
dJFspSDaIgHDzs0cPsfwuJ/qZZ29MgnpgtjA9Rrl8WpLNDr1uexPavLiUMI9dIxTHxFCcTmWGZPD
/dBtDzvbvvvdFMc2WTNExUq3EjzWuzgxPu+YMJfWK2nGcOuvHqtrhqMhITauDxQwLEQhNVbMiyqM
SxfExo4RDU2Dz7mUG3neWE1SSXnulXNKF8VWj5i+r9c6uIxNld9DCHY/LcDeeB27S0VWCClmqNbk
F13074J2ebMO3POWuxi28sC0Ivh8YEO6RR5kMKUS9KPfJXeJyOxyUI7h4jILOH2Iw6546K0qH/xO
xYmesi+QFVZ9lYn9MOeaVDKN2/0Wi+eV8Oni11TUQFVuw+rT9nZX3+b8h9+uHeuEym5VjiFSz6iw
D5wvl6G6Ne97peySLnKtX0UT8jBA6NQTex+DJTvRVBWnodPyzbbyH4Vu28uQl2sWLMuaLuvg964q
XVjbjKyoBMqlzGzHD9BEHuu5sG198jo0F9W28za0+8SLLMahTeWuE70Ufl7HxaoFIb7ywCSYUEjV
p1FwPNmIFJ4bd1rXvC3MVgSsyORYnXq2pMxPp5xjyutXb6mWTaDLFGLpnNdJ3R5/RuXg9fQpXbga
GUAnGmisrUf+rKrhR9eCTcLvWzpmu2y81OAGLzI6FFXSEls/bMjg/dIkF5FWb01gNRux+rytSaj4
uc2X3XPrju1qzU1Bl7bImnoiSVkHPF1myJT6HYwTXCE6DU1Li4M5xuYLRMU+q7n0Yj7EZXFCa9Gp
BvA/gxQPYwsPLG8/l0wYP0f8HyBa2I5bQ1bcFhrhiTF42oAb8zoTF4bWIUGiPZEIqxaPDzk5aLLJ
xe/pR7pMZXHRDhyiIkUmgj1O+y1CElmO8Q3bf+kJ/bfhIl0oGuRKNPg7VHCpgzBP8GQ4JoM09nSA
vsjz5J12FEgM1KZDGlxmyHQBGV6AI37z7Ae4iDQZdIrPxhRZt8ZtekTVxykcvvt9V6c4pUuI92tD
1aVEIrPX64MMlZ+RuuqQOir6usPz+0WA8g/DdGp5mMXGvNpS0oWiNZVcN13u6hLY3qTNGIrTkO9+
3R0XiSbmig146MQru5zOeWXfjKK9cSovUeGVy+gi0BqqQVTWb8EFqIL2jk3d9ljn0fy48jn+iiq+
vvP6sC4aba82IQ9UYhfIfy1PNZTjHjAO6NcvcWFoslCyCXrkwfnekPM8gOdubYPoxhH9+1L92hk5
EXU5RFGZBdaEBm99wnxr96T3mqebXr/ZbYSHINReQK9ZJVu+vBNsfGtakp929SKfrooP5cb5vd2b
NcXLKSAX3fGxi2KTDkNM7hdT/mEWU3yMq+EhnMe3Uw2mFxIDiBmLtXwOw6YG+Ep+8fsQjmvY7F7g
HeXILyV+ELUD1Jf58MlvbSeEc0qplGEgL3tFh1OZl++AdbnF2v2yyGtfwXENR23ayi47ih3WPEsL
hqx29ZMw5tKFunXtAEEREqlL3ovnmckXAK+f8TInfM9tUAYNr9XFjNE2JcaSoE97NjV+U1jSBbsp
tdVjSUN1AQvrnG6L+gsv8n7+2MW6ReEyhotY5YUVpOCnea22Kg3bQNxIsl9u3Ssf1cW7hSPDY+EG
t6l1MaY5+FMetnipz+FcHH7OwQW90dLSapy5uoycXMzQAgorG8883gW97XF17KvBUAY4XXiTYEYI
DCpW9QXz6x+4WpW16kFJkVt1OWY+gHbOtHdt0Eq/XrALfRM0XwwD3d6lWOyHMSBfdxZ7btwx1+1Y
4SOPHhZF91PTnklf+oUSF8kFJZQmL9ZRgYumOAV230Hs5TknIF2esuMAZWfUd7BWxu5iNHMx6BDe
ev298mYvXRgXkBKtXusa12Vd6pOtFnk30WNKm9z2T7Qr9Qk/zHxDG53QxIw8f9xEH5wHocx9bfAj
V2gJ37CL1+VIuHRhXzkPxcL7KL+InkxPvdTtk9rQbEuqgxTnRho2oJYpxi/jNuZNChh5tCbxBjTU
iYa8esJjYHXSkRiWBJPn+1NTHPPdy/tulZCy0vehBge8V2BxMWQWBEpRsUh1ISx4o6blPozNB7+l
nUocqUMgmMBtGg76uR1nyK6so99cO9qGcHs/vbWUDQ7tMJO6RAv7oPvtscF39dv3i0f9aemVR3Rk
3QzTzeW7vKHfVkX9vIILH+M1naIpxNIT3Z/qXP4IauG5tOMV7FzGoByK5CWKW53GYgaxHRiU/I6E
/nokZTVM3WqkvCi+6VO+AFJrB33DXK6kHy52jEV5Yzt0XC9WAiVEdHNgYl7cuIQvH+2VMOhCwdAE
CpdyHOSlnaP2nNM5ej5ayz9BCEz45WYuAqxhUJXgLydfFezvgvbfhoF7Sdhw6fKe5XUDFtexQd5X
diwl3Rgnq+V+tawLAJvsATDOpOWl6OjnGDPh6UL6P71ujIv/Aj/HDOpYKS5ARvFzaY57jLdNJ7/F
HQtV0H6MCFCkl/DIl/sc5HYYeWUff7/4iwd55ca46C+2UmsBV5CoN/l6vzU1SZjIj5PZDnyBOlQ3
6toXN/ja33EMFiyUGKtli0SpsKCVsEFqrwRLftifOCf6gagV6NUSyhO//1lXrMxFedlADceue3EZ
evKXauu3PAz9OoAurEuCRYmWwSguLR4ck5gvb49Y+0ENHFjX/4GLAthSSM5cxth+7KfiGzSF/fIo
F+3FRTnzoqaw26nL/1x4WX2GCrCXriWXLtyLU6YOq7FxuefrCaRzfwyx8AOGShftddQr7fMci+vh
kMmzYkCq/f6ayNdvpUtDtkWspCVEhS9DHbE3Uc3qp6qu1/sIkp+JiYbqTodLcNeSor9hb1cupstN
ZiolUXsu4rL3Os76YApTEwg/ZBq0MfE7fwrm0Qu7dMlXcTmEABx5eCE3tYFfzHUBXoceFsC2ao7G
lzGnYjHTeVpv0WpeOxcn5tZdOY5c9PwCLMyzsfq+HfN/fv+Rry3tFM5xVa4aPLj8EslKnY5avete
FK/9Fnca33qZhoMtPEY3AU4UVWH5ERCq4sY7yZUXN+HisWJQldBZd7guGE7rkraMpz9KFUeZstOf
XTjs504f8xl3eEkGu85vkNh60a1x4eK1FkkmC761+IIJouI0t5G+Y9SwG3nQ6wFBuIgtnc+lldsg
LlUbo6E/VEnVFD+EjS4CT5gnatZPPl9IuORky9rRYj9EfAn3PEImR9jbg3TRrZLi9QAqXACXoeUI
iVrBL2oswQCz8/oEjmpULPlI7PsDT0V+RYBwycowJHvQWJL4wkM2fYj5ZFMbm/5GgH7dSoQrXFkV
IWnqmvFLXCp5HsGbaIlfpQ2q9V/dEsAF4b4ec3xZ2/Gp6KN/iuXWLMa1bTvGbUiFyWCMP1/ItC/n
mO7R4xRv/cnv7rjWDdtaMDXwcuR2STvWsFMMZWCvxV081xpEfNANw6lsm07QNgweo0Ycnqu/hLyf
QkExtv24hrgtIuwg7atteI/u9t9+W3eK3WqtMCRfK3i9ALrJHb3g1c9vdke4gK5FHabQJTzqxDVJ
+mO5G5vSz10LF9E1DjOG1rsjvhRTQE65yTFgAAVpv+viIrriwXZ7xS3OfKt+iJVvaV9gDMfvzJ0M
ussxv2J4g7to2npKyQxEMc9Z7DfaI1xYl0HnF87R4NzX/QNBczCZGfPLD6Ga+Ott3Nt17ELdxpeK
BPnjPPb/HOA9vhFKrvgAF9dVHDFenoDFv6h5nx7zVXZ3oP+4NZV5ZXUX1yWormaKyXU0SMK/CAuf
7TDdKBtfL9fFf0Bd04w5VnnQC9Oavm8taR/7MR8fCqtrP7fuQruQi2wDRK0Z3uX6AIRwIoH8PPeq
ssDY/etXZRipCuMmYJcoBO1PEXd3cR3dohq/du5O2RuNh2zINmDxapsT8IA+8fbwqrOEePmbPznH
gKKZFsTly10nUC3Y0MyHoqpf3wuZ9q+rA3+Vh2DFji+lBGlRY1IgUj037kTSJY5xZXgXXyC587+x
rv/UNP7o5V9ccFdeFmE0Guw60vLtYev7NbylRX/tUzphdD7ysu3Lil4i08Unuw19MnSBH45AuOAt
k5ebqFlPL9Br+zOsgtNE2A+vM3GxW9S2cTxU0FxZFNQ5wKnbJl3BjpPf6k4UXVd6AAHcscsctn+o
2OCWA+TmVZgIF77VLxiAXVHeXvAcYBNdF0VSSeZp+S6AK5ZzD8aQlV3AgN0nkN/9ftjmq9+xOMZ5
DKIYJ7WxS9eIH3QkP+QQf/Zb2rHMseqkqlYeXvoRiqQJKETNl5bJ1atxLP6fszPpltPWovAv0loI
1KApVbdzgZvYTuJMWE4c0wkQiP7Xv11v5Ku4XGtp4oEHuiqho+boO3u7gmJjGIsRZ5cQu1xwFl0T
nHRZ+nFt0hUU66e1CvKiizKe628MzyJae85yJzwLaIVSBnvpLDjYe6j9XhRVnqc5l90Kl7XOi2Gl
2cQgGiEXjYR6EedeOV3p4lvdoCq1s5FmjdYntkMYs/aTG5Auu9WDOGgiOqBpxv9VRflbCxULr1no
gltdiMc4APRhJiDaD9EK8q+Z/bKT0pUQi8dxqaJ1DzNaT8FD28ePiyp9G3cik7SqqIemiLKy6z5H
Rwux0Hr6w29QnNA0EfRwlgmFlL3ddLKN4r1Bqvjk17izbe79Bt2FWIeZ7EX3d9QE5ceClv/6Ne6c
bY9By73u5zAbyb49R2vzoZ82v+ci6SJbeR6woFgozfaB7I+RHcg5Xv1qRKQLbbFoj4YagvfZZLpP
ixxgxTN5Wa4J+R9QKxj7pQjQti16nrA+uDRq8juquJxWaaoWOZaJZkvRjKcCTpPJQcF9eH1PVyCs
OPK2ngwutbrpv2/Fiujs/cSIpSsPBpGnVhx1GGRV3fInSdrpFMWohvTruROfhS2qoqQmyNqjO086
TAmr//Zr2gnPEto0Jux0gJX2yEoe/760q1cRh3SZqXUMh2Hj+ZE1GzxxT6giZJ+necs//brnNy5Z
LjfVTgz+5msQZPM6le1Z1mOPXGkekb+KcujuZFtu6OJKF54CKLvo7iiCLGornp9YZPRvOmhhLHn0
+hRD/TjZWAd1MmxiNIS7A7woN4Il+iDF/g83Zfng9XNd0gpWCWU0q3zPTD1sw8mOkMlNaEdjqAzn
cecnASZd4MpskZA2UEfW7d0GwYhVnFrvk7HLWnUmn4y1mBLtvn5XgEROrCnvbDTXy+l/XyKli1p1
i1K73OiRSQXSntWh/lLORfiwBy1/M499zf2i0UWuAoxHUYXyQCKL719kxccThcz/vaeB6/bys9/h
BLs5lqGK6+rIVKSWB9SY1P9WQyz+IaD4XoRcS3z2YBgf+uWgZ8GhMs0kJbDsOurI7yATOYtCEY6l
hc5hkB3sm8RqmYxB5Xn9d+msgm5Tj4eUIINyGD+1sGqPqma80/H/AxE/Gzxnz14JlQa110e226CA
3hgEMDbow6dTuffnvI6rJ25Qu7dubXfK2UETreru1NAePlqVahJh8x6v8KEtk3gk0QOUZvHcWS6w
SmLlvj/VJojac96N7fnXYX39qj/rsHNGB/upGrsjIgiFY21eP/f4x2+iugCX2o+prFR/ZAvb/xp0
pUE2cr+EhUtcdUzEa0G7I4MF09fl/dHU/3gNiCvaNaEyYYwPiyWiawfo+gvkLpMZ5oh+A+4iVzo4
NMp/yyNjUKi7xKsxJzbO9yyOb3xOV7ZrzpfOmNwcmWBTmMDmrHvYw/7es/at1q///0N6q5mGsB8G
tA7nyzwR5RAkC2/8tmtXtytoG6MG1h5ZDDfrp5iIL8Mc39O1vtXz8HXP16XtQ6ubLdsiOz9YBcLi
CHbPy6jLXpnKiKt2BlrvijIBI7I84uC6nv1mpBOiARnbPNj0doX0UFm866SMC8+Do4td6RC0vT3i
NVsbPMZ2GjKn8Lnx67nLXREUGeylFns2TAX/VFu6vxfWEr/lxQWveh6zNiTxnnVlrx/0jnpUxSa/
mjnpolek1qzv6LBkI6N/h3Ssz31F/bRIpSu9VTQ12MhhQ1FGu9Qnu+r8CVxXcWcX+jl9Il32Csel
KOzKacuoaOTjlutIn1UVyFQ3vP7KZTi+2WQBZEFNk+8vcrbsPI5WA7W4OdtK7B/DiFrvYPfLxrjQ
FRIl1cBsMWeAIuaXPKL0kaNQ+M7B9sbS4HJXEVu1yKEymoUjhc1kJeUTxRu1Z+tO8K6G7uBEhM2a
jj3r6SPYey/wSrrglY1UOB09s5lt8m9B9b2CrYhfZLnUFWs3ueS4mWUdPx7hYDcm0xp891rNXOiK
LAdKWcLJApW+yGYzCeCr6k6/rwnunxxmXOxq78aao0TPZsqM4yM3+/QAsiR6jmDu/aZb8vCrLJZ7
Ves35s1/iKuF4lJc4odER0wT3qrlw2Zt/ZffMF3/6g9brVaT2Y4pGlHwMx8v4NuXBN5mflSUdJGr
XfQFirzaMYNL+L9rHmQc9dJ+HXd22qhrqO0lGzKU4vzOyfZXpYjn+cM1gZyaRS20w5TvrO2zOhTm
fF12/EI1cEK15yTKCVnGTPUohONBkKit8pOrALj7+nt2dTmPG6qqMqxl9UUeQEk0MV6m5gI45+vW
I9uQrZhWqNHVRw1F7hmFENv0weeLwvrndeOg8vpDwTc9M830SIJWJzD/8fPUgM+L0zjyCMIuYsi2
WpJnW6v2adfWL0bhwPC69YjQIhdhNWRdF34EpH1qt+3rr0flRmYGIu6v295QQ4VPOQxZFFrxnG/y
eVgXbB39KY/694Tyh1HJL6JYyzd6KuoL6wA/7Vt7743i57s8BM1f//293JDyWbchi6neDUpaNHuy
Qxz+05XllsI7r6DJqqP1azWUtedUcIIb5tRw+ouVyTpqbdr3o3noOjZ++vWQ/nxFhbLl6180Y9ya
GLeXLADFfV7I9IfRftc6iBS+bjtY55paPZnMdr9vyJ4kve3WO9vOjX67wJXseTiojvUZLFjPI51Q
7nIvqXSraSew923boWfRYEjW+OMjxT9eQ+1KZ41GxnutV7SLggg4zDcJI8yvEhaqDa/H2kSWwOBm
MxmWueFRQgr1IaIsP/l13Ynphvf5/w/n2SxzmpiiTUYUsHo2fv0OP2y7DfT4Zk1on62npgtkYvfO
b/MSrnAWWIUJ55Ooz8Yy6FIxjEsa9n5FvCiWe93vNhxsGVe8zWxFX45l+txufnp8qJ553TTktNs6
l0eX1SL+C2U6RTKs1W9+39KJyka0OWiQvc9YHH5ayJbWHGdwr7ZdvqoH1RpUePPLCBO1TlpTFymE
BCq/pdBlrNQ2s0CHQmfxNg+nStf7aQt2z23RxavKuN/zLlRdxlT+lVT5kcyT9Yt9l64K67CsyjjS
mCuWPhwRseeGVu/9Rt2Jzj6fGIrCrqM+Bs+4ovw+ltHTr5u+NvHf0z2e/l5PxCpiVU35rjMA3uLP
Pib8zA88Qlh45t4p976x3LqEFfR99ijPe6zkjHyCmQXUbBXxuq8J6YQokVFYb+LQGduW+EzkWAAR
7fwkBYVLWQWtmGlBiy6Lu2U/yXZ4c8A6904o3Rp5J0z5VIqtI73JoBNhP0wsXM8yj4eLzlEe4PVx
Xdjq6lyJQtGqz8ID4XTYqT6JoS8fqi04vJBF4UJXpliONZ5qxJToMzhoP8+HuJNxuTFvXHPHsg8O
3JCbNtvCtsrg3Zo/1Fu03RmbW607+2ndTJvJN2uyFkrHjclVQvj6u9+4O/EaVxE0hEjfZmXQHi/F
yuPUmC0/wwT83ovLz2/lwnVyXKEwEiw8bzNKTPCRrKuukqhZ7aWqY/DGpBYPexmKO6vErcGKXq8S
wViEwLziPrPS6odpTI8h9FNeFy6HRTTshJG1xxbe9zJp6+UNpbnnXcXlsKYqWAa1Rm029SWUGsjS
JMVAvG7lKH18PSrQvYtpB8mWjNPvewxwb6mEXx5WuChWMy7GhmtlsmbPkSlSYfNi54Xf6fl1kv9k
1XdRrCmUka3IoLMJpEr8hoW8rE8AEFdYIUhe/Ku58dOyEC6aNYInW3bTaejJBk9yWj6axc8HTbho
1mrjsIn6tcuatvmKxNSfhkCqxyuEXTSrX8Eamx77ealKPZy0qPdPjS1QaVhDYNLvYOyKarWzbnJK
cdzZ7LqcYn3ALi6/p2B0I2a5E7PY1FFRsoc6oxFTJyrm9sHEo7gzPjfWH1dYi1WEq3ay2BrVMFzW
Ne/gVtvDHgqv5vVyoqE0T3ur6R1k48Zm6SptcdsH6zEsHV4maQ9zgjUEzYbCQ6qrf3/9wW8NlxPM
rOBUo8oNuw1pkjiEx0TICz/dBuGyW73NLUx80fjaM5a2dH4aRH1Pz+XG2LjwVrdatU2BQRhAdeVB
lcO3lk3VmyYM9Z2PfWNsXISrVRJWMpa2mQ7Xk83hEsC29pPXuLsA16TWvSKt1dkiin9LYj5bMvid
TVx+y9bGjgNkULO929+J6m97+BUNCNfeEUJFoig202bjwX9XpP8QNfdMVW4EFnPCdob/z1Hsa5sN
fJ1+E0A4/xhQVlokTcPHpK+GDr6hsR+nLFyca2mXfMRzJeYOr+iT2IbqrHJW+q1vLs21xN0hkHDH
+lbbf6vQPlOoRPud31yGaxFbbY7daGSsy+68ldE70Uzdg9ekdLmsrdOomoNvXKZlGJ+VMPKhgRrF
nd33Rji5ONZcwe0kVLPO+Fa/jXBnSdQ4ffXr+XVa/ZBrmUtGSxAyOus38dJbUSaFKjzvQy6NVXVH
IPvcNNnK4ssWrG/aafa7+bv81bzPNc5TtM66oYRe2tBvCbWT303CVbwioWJzI9c6g19QewJKRE4F
PfyuoC5XhXTcNs0HrbKxy39vcE889HSn6RtrgYtVkSmvjEV5YgaD8gDZ6MrkL8yM05s16On7ghAK
N27d3ClwuzUtnZyUQjV2l+9zlfXxrJ7hG1mckM/M78TrjV3KVcEqbaEFb44qm6e8/2vdp/GxCOn+
ZoLvpN9676JRPK/3otqmKuuqHOU5tj5OeqDs7BVZLhw15TqGsm2B1vn+svRb+bANwj75Ne6E7W7X
zdhWFKgXWd4ZPj/n9vBzEhIuHEXFNuVMR0VWA6c86UJECYGHst8a78JRDSpnu0XuRbaq+c+mhIWo
LD/6Dcp1ov6wlslZzzIEVgi2m3/O7fi2jbo//Zp2dtmcFWaKK42m1/h51v0foSb/+DUdvu41TKXz
xRZDkVWzhT4PO3DvFH5QlPgPFBVtg8l7QlKp7Xlt7ctCzR9+/XYOwCFZA+TQ0HROw8/hIUxSE/it
eTXuElED9upF1FWREaTsHjbQzpBcqPywIvEfJIosc1+FiqQ86N5XbMvyOfY7Cbg8VNGhIqLYQpLG
lZHvpr2X74o599v0XBwqnNeinUxZZHMfLe/ikq0Pg4qZX97V5aF2Ile697wAD0Wv1ecVRGgDeuec
cWNrcnGoskL8tBG6Xs0VKRNF2PCOQ8e5g9x/OD3NeNE+U0XuXcdvvMu6VoOgaZeYzitJm4FU/LSR
vjr3hZi+x3oSj0i2dY+7GcjpYLz0W5JdQIoSeOJVsiLpfsz9dxKT6YxbUO5VfQhBq9erBN0WWmx2
xg+i5qsti/cSynV+seYEcpn3vIUuMfYS8R3y+v25Cnl4ZxO88R1cPopFFkeRjhRZF0OIqRXGPB50
at5ojdcgHak5aVHW/wZvtZ4JZhebEvmsummyJO02zOK4hh9oY/yKeoXLTZVMLZi9SAjSzTxAovO9
GYs7Z7cbpykXm8rVFNXgEFU6L/vndq3fHvXud85xIalyWSvSoR4iY/kuE7Puf0w595s8rihVsO6Q
luuw57JgfxNJ8b1Vox/OKFxAKgw3WwnIXKVzZ1/0nrdJSGngt8O4FoEzg9AyL9Y8bZr2RVv2ZUdt
rFdAuYSULWU0LUVEUjCT36hZzVNIJz+lEOECUrAebIfx2FQ6Be33kgIBH5EE9DqccReQYhpzO8xH
bAEGsgyxXv6Swez3Fsz/w0cpM1Tj2ql0r/cvMJr5sJjV63jGXTqKTVOVbwHP0+qA9usRLV/3kRd3
lt7/5yj/m/3mLh6lB85EgY0khdhOl+1UTo/LFM9vi3oO5jcVLhFPA0rmE7j35k+y4OQ9lrjuZYfv
JXzzxnn9k6qpeB9SmBglEDRip2mbVJyYpZm+MdTYfJJ91PxTi4MVSVg24sNcd7JIulYgj1OoaP5e
gQ/8MwoY2CYyNBqk4xo+6CLWpykO5q9lbI5HvIqg4Hht23dlScmcbPW0wvUVB+HEEDXNSYkpk/WC
HTDNDsOTKOIOeko6WBNWlnicX0d5AXhRf9liUkJzNV74Y7geTVq0RD8RiI2+iHU16NKq/KA57sJh
hpXwhYgi+E03tkqO2uIp38/1jrtw2M4tSi9GlaccJi79KvpkDrGI/DrIf/4kwl3yy8iubOZrxw3q
6b+PuOy9wPP030q2xdsi7KfnX/+Zn28L3FXXspsZ+cBEntIheMpj/XHFkf7OT7jVtnOmqISG/M0y
xmke4DGK6P2Bs8HPNIa7rJduY3EAmchTMUdplfPPEEL0OqhyF/XKF+RntLJxqmmcJxH5SCi9V9f3
87QDtLtfn7PiXvYBgkeleYPy+inai6fWzvTU2cPPPZm72JdoFzu3AyzWJ2G7RLA9q2Gu6/dNXexr
PQDnNkTEKZIyL/So6alfaO23PbgCW+ECDlo2R5xOfNnPV+ur09D0g9fVCYUjr4e+6KuJlBCDTweb
f6t6+g9cMH/7dRT9/PbBXeyLHxMEqoIpT8uFteeqCJcHGcG8u45h3aM6crwcUOa/88duhJWLgWmk
ZTaopefpZuoQSbjuPW+lVyoY1cSvxwjF5WwsK6w6+6TsaVDbQ7FKP2QQaoOvG184s3HHLTqeB/rR
BOZtYXM/tT3ukmAoTQnh8oyvu3Qxg8xBXD9w0cbnX3/gG2PugmC83QRUA3AqslbkJ0KHOlFHaPyC
ygXBrJGwfZRcpczgrRIGI0tysPqzX9evG8wPWauiptXVW1ulopvh8RJ8q1jut1C6DopzuY3N3mJU
oGb8HA/PvRy8bivcxcBMAfc4clCVwugpQ/0uxEL4+MFvQJxcmyRjN7P12muB6u0gb04yJn4lACiz
ej3acUOPbqgPlfYwtSkN2RIGTwPPeeJEJ6ZdEeUdU+nWq7ddO4/nMqgrzynuRGe1RxaaAoVMt6p7
6upoOdVx6Rn6Lvll47rUTVWItNqqS9TmL/Hmeex3ia+trEQveCnSaC3GpKPrUziqv7ymiot8GVpS
KL/XIm3s7xPr3jX94reIuwpbLXS0A1lXItUVol2F4iVg3Xu/Xl/PHj9EfIuVica7gTniRFKy/BU1
x0e/lq/L4w8tbzltu4Bex5qIIKWkJs/biHSbX+tOYOoW3mXj3ooUuTwO1YF1OzUxvXPQ/X9q9ye3
LJfrmlu9wb8D6BtUkRHuezcHp60WxQs8YnB85+qbIrJM9njjl4C34itiuX3eLdaeMh+iKimaYH0Q
0cTxzEhQXFBgQ3u3mbCkeKPW+WmvB+q3sLqYWB5aXJbCSGJONxfULUZJKKWfazx3MbHVdIqXdBcp
Ugf/iKD9MmNme31BlxLrYPstaKh4unfBeq6CcX2M+HEv2XdjE3Ypsaase0uLgqfDwj7yxtQJqB+v
nAp3sbBNURjfiJCnVatOOKv9ozY/z3juYmFkhh01J4ynChdRSLosyHw0seeG44JhShU45VioT0Ca
7t8lhvYai/x8c7nLgx26gUj4AsqvYoZAfGboUfd+l5i4UVzFXSJMh9HY6wWz5UohJcvV1EEKWAAl
FHvFqSvi6H2Rh+OnIIf56Cmf1FglMKBST90+rSc6DbvntHU27UjGkViV5ulGk+seYr3e+blLiYli
7nmt0W4gxArZoD5IuvpO1uhWMDjbdW6HJSAqD68udG/JYVJUVnmJNHCXDqsqpBfGfWapLaO0NX1K
88Kzaff6W+2z6EwcpcECQI/A8Dma6nsM4I0hYdfb2Q+7Ewa5CuYuClNTzedI6Cd6LH430/9QYYYb
C6IzTPGQ+lDx8lJu/E7TNzIC/6HCWIUHBYWRFr3pYJO6f48sH85HE2q/i69Lhw1h1emJkTDFQfrl
oPaN9wrh0mF9vdYBRLLCdGoxJiL4YLTynCpOUFIcBNS27DSN4nxOJKku9Cj+9NqnXBAs4JUxhtId
S/JQn1U5ywS6IZ3XSx13UTASmRDlSGWQmi38to8D3kWqOx2/MVlcECycJdvlfBxpVar9YtrrJJ+W
OlkU8zyFuTQY19tRziY80l4MbaLy/Iup1b179I2spqvNNY5jVxXxcOD1zCyfOlbUH/Q6lF/4VhXP
bKhHz1uBi4YdSD4yxfcNjwHqI+orAbhOfiuvi4blYQsecuVrGi96fyZF35/kLP3qQLjLhgUKjxi0
R+sqkucptsOjrgLmNzNdNmyS+9FAsRWjMrdrQib1bkA6787x/dbcdAL20HMzHrhEphUWm1NLO/1s
q7h4WsomvLNW3ljhXWNE1O7PKu5Q+Vz0YFmgGnYa+/De7fpW/50dlQREh2YP1lTuEq7b1LQpVFWq
d0vOjN+BwCXC8rIZkBazaxqVw/BsCWSsa2Syz16rmkuEQVymh0Q2RicCjpDoMPwSydnvfOwqZg26
r2H1pTdU2tQQNVAyGWHbdGfm3PisLhFWh/Mwwh9oSwPeL48RrHaeghZ1y37Dcv3ePxwL2kDR2DTx
koq4O4/V+G7t7J3l+FbHr///Q9PLEKnctPOSdmR/H+syPoXFbP0mu6uVhXSdnZgJxlRP5Dx3/8AX
xutRnYdOpIaMi0Ufm02ZonD77PqHdWn8HpC5i4QtA5u2cCdjykhfnFgRfyB16eejy12PwkGyNq6D
3qal+twE7YyrWuM53i4TRtQSoOoCbc+s/1IV9jdUt/pFpguE6cY0gy5rC66DVAnkPIdo0n7B4xJh
ZRsh/cULi1sx6IgyDE5EDLHfhuESYfvWtcW4XDteLsfJ9PkbMUXhg1dgukDY1vTQBYGrTwo3s6wJ
5Ndd1R/9mnYC8xggl7qhRjDNIe+S1NH0vlKe+7/Lfs3DjG00bsd0boN/80V8CvTqhTxzl/FC5nhs
1glN51a/zfenYLJ+V1yX75p5XhoFD+q0pHNx1qaiJ3g23HusvrEOutaDGo7Ng4E/bmrxCpZFHRWP
1xS+30LoQl5I0vWaF8Sku9o+hR3NStN88ponLs3FAvg4674wqdjF8ajb4Bs5pF8xC3dpruMwQ1Oj
dDGdiu3vEGDKPN09bN0YcRfnkrlS3bFXfbrJNROjOe3r5pf0dnGumpcNNP23Lp1hcXhRQi0vAW39
ND25C3QZ8B4zA7OU4mhbnVAyeWYbHAH9Pmf0ej+OdFXREIn6tIMy8oNh/fwg44H65dVdpCtfNVTJ
t3BI9129cJ5Gi7hzRLlmKH6Sm3aJrm5hYY03jC5VeUOmh2HpQfbYYO7/kXAr/kCXMn6Wqz6MZ0Q5
R13ZKFh60gnjxETwkMtZnRo7fvX5CMyFvELeQiRYSJ3KkfwzdLJN4iFvvfYM5kJeOYpd6UFUmxZj
/5nCdbpS1Oswx1zISxTBMVRT36ZEztHzbPlZ54fyOvkzl/Hie6XCfJra1HIwyRNBZXMcIMvpN+TO
ERfrY2z6uW5T3gbm3C8jSkYh/e/Z+nUN+vGUu5myhWB3lx6F/Nr2e5rPUAv8dc//f5r979RnLucE
/ihWqJztUozO/CxyU3bJ0I37eWZt+xbKXtUjH+jxflzlnE213R9a2tMX3pEaa5+c4AdW6fZ8XQxV
sjKd2xOkGIdLXs8LfeAjqK9waHeMNqSuT5rhONDXxZLBcdYP92cuQxXMMGwaKkRvtMtvC6NPw7x7
5RpwHH899GUo653CvS21Q570Bi6efGZ+TwfMRahadmwDrZFH0mEOB67hXd54ms4zl6GqoniJsJbt
l6VvnzV8cL+Xa19++/Wk+fnmx1yISh3Nusy0Pi6kWr61Vp3XUPmxGMylp2aWD3G1N8elDCLITlEL
TStUJ/lZTjKXnwr6DZD03h4XKNQPpw2VkU9WMj/pNuYCVGLNSazyab/IeQsvOWvrBKobsxeUwVyA
ConeODYt55dt7o4XGtXVSVfH7rV3M5ehqlWOh+WikRfCl08SiZekVDnxW8JcZkrCnMiUvBCQI4l4
suK0l9QF99OGYy41NbV46RzEvF/AfA+Pqy2bxzX381ZlLjU1cgihWUmjy8rll6KrHpk1fkXLzIWm
6mDGcsub6NJDSnVXn7u899vvXGAKqfpYiC4OL5FCfMpyjE5I/XpdZpjLSy2RxSEApn4XUs+XfIb9
byA9wX3mKmfVncg7XKnDC6pb97NVkp3ryC+NxlxiKo6l6svBhpdjoONp65EFyCFce2czvbEuutRU
3KHWmi75dulZqf9sw3i1z+URlIFXNoC5ylnbEsLTAN5Tl4YWVQL9xjc6vodQ3uq7k5MqVphnHJpg
1eork6zGPg/B8tlrv3B1s9SyswhafeFliEr22BEQ6YvCDdivdecwHa9RAyG3abvU0x6emnB6yYn1
Q2KZC0511SGOuZDhRZz0HplEFKMfng0vhddni3aOJD9yFV6KjT1DvAneje29t4AbX9MFp9Q+yLgZ
hLjoWX1ap/wR9WX3VMRutX19W/rxONoa2RTdKi+0jN6jvPUj36XfDuc6E5qo02Pdqe0ykkIXp7EO
r3rzfIckv9dccWWyBN0pHeFidIFQEIyz+B/1rP/wazp6PSz91sRbXOXiArzxLSo01qTu69/92naC
k6BYE6o9OrrIEoWncZW0QeM7Dd0jruwJLuoH1lthxoSukCm9qtz6ddyJTbgzarF3ZrsE67IlfWnl
ecTp0e9rurhToLtCVDk2OaRjYAkx9QJulqLyu+q6uBOUOIGswX3uwkNcggo8G72vtm1+9hoZF3iq
TRhFXY9TYk9Gm0gTP0Kc+Te/tp0ILTTU0omdw8u8LRc6rc/7cfh9UBd3Gg4udrUv4QWCotsjYTOe
MOM18EtkMpd4UtMGCJZizM0OwKPPo/pTLCPiOeZOiA6Hgoi36LaLnmT0GOM4/dC0m/ZbvFwJLGqr
FppIw36ZSsoSvLOvSReglsvvmzphCknFGmaw1XZpxVoD9QjH5w6PA345I9epcGJy0mvZR5cgKN/O
6/JmX6Rnz12cSY1BH+6CrBe+BOqNKvflWdCNeaXsmat21S7whYHf3HqpD1iATU2pP0s28rPXqLtI
E1XMIJdUR9ij47PIgwdYjnmVejAXabKrrFhl2/1SGzEkBHmdEyxn/GzVmUs14UYkBruj42ocwhcV
7+1DDqUIv0ByiaZo4KouGAY94E31Qqt5vOTtcU9H8Zo1+0lKyoWa5LKWkcbtEItAMT3SQEbftBLt
x2ifxzs/4LoS/uxPOBtqMI2aQFKcXkbZxe+KuBrPWoziYWtjgj0k8gNymQs6qQFm5cMq6UX25Rcm
h/d5Hvkdql3KSZOF2KFjFChcE7yL4qhLikkIv8SXCzotIcOVsbq2vsoPgSJtMo/B315B5RJOY8UN
BK7W7QJH1OZzq8v13Soj6Iz/uvn459/WZZzkPgcS/PZ6aYnZPxoKU5sEZqbmQTchOR9RO76vxgL1
D21Ztn4HNBd32qeo35uRYY3jy2/A8r9KVfltKy7uNIhy5abDwt+t8Wnu7d+FOTyXZhd2qmHUPcDI
aEGWQJenxSxI58d+Vh/MhZ241AGU9YflEjZifoEH1vKAE+bgd/ZztbAoY2aGrMtymUboQFzfhmB8
5xlbLucUaYmsABCYi+Z9lMQU/xSb51RxjsQ8zM1GBoqO05WctytcMsrWT36JuYRTHUgAWkExX9oC
0jQrWZI5WLcPv46sGzc/F3AaNzhhaLglX3CNr58rSfJk3of4ziPcjTXZRZw2q1F3YvR6WSBz9mkK
IQCX6BpPq3QqIS831Z7qQ8zlnchE9hzFieulOsIvE5+SfEGq2W+MrpvaD7djC4Ct6TqxXJbK8gRC
JQ3Q1uFPv8avH+aHxk3PNUDcdcGqXHTwpFXZNm9+ST0Xd1oQS22zDvNFyU0/wHCkR0ZSfvPruLPf
tnOPt/1lXi9jweyTNVsMWQu4t/i17pyN4RGwChkN62UoCnEKjqVNgpiPnq07Advn8EnH29hyOaph
ThorIGqj+nuq5td58ZOTiEs9zXZWvYZo/QX5WvYYYEVOC9bHz7vIG78dxKWfgCuX61IU9rKS6C34
/O8rFX7Whsylnzpa1P/j7DqW48bZ7ROhCgQYwC3ZSd2SZTnbG5THgQRAgBkMT3+PZvUPr2VVcTka
iyIRv3BC3Bosd9bo4RiNdMnAwNnZ+dzCnwabDnKQcriRcKnfsMb5ixmi5JUg8IXjbIt/StOS4pJa
p9vSNXU2s/S9VtH7vy/J5IVp3ezUckbuCiXP8VZXQXReCOrkipATBer9c1t2y9shaNEa/fsfe+lD
Nnntc3QQy0H72xTSO22/+WIfMyfcAqJEaFgcUTbd6mmp82VYWbbysd753pt9C9FKboMJE8Bp5Y90
GdQhjPg+kfpwC4oKjGekTXHKU7bomxtLiOHDOGjfu29BUdPIg6T3Bk+HZPpJrX2Xt6Lfl45vYVGp
Sc1MqPK3VgQfITL5JlnpvkW/BUVhP43OaIx5zaw7aiffOkqW066FuEVFhU5B2Yry4aZAos8L2rm8
da88+4WDcguLstFogNpIxxusDefcNl11nofeHNSkd9bkttioKAxLVQxquGku6KlHofusqmjnLt3K
XbnC0bldxXATwLXcE7J+DryrX4EUvzQ6mwt29RwpbULnGyqixlwg81c9Gdrqu75g8Wt/5IVzZguT
SsbawYQ3GG5MDxcXhJ+XpNwXWm5lr8bFhtWzwcetDjqeDR3pMkOXVx7+54yQbxFRCuLNFHbQOB9V
BH5959PjNI9wbQWa+X0wMJezpqB5K8E/3LMR+BYmBUYWgxq197eu6Vg+xrQ60mLdJxXAt0gpNkVL
AKmQ7qZVfz9H4i3X7pVy2p/XEd/ipFRYNYwOKBvHjoV3ZGoBfR9Zc2ghJPRKOPLSn3j++f8EsVQA
yFAl6AmIks2/aprq4zRi12WdS1+L2f58/fKtNJSAHFbNBiTNaavHH6Mu6XHseX3Qagnuirjnl2ih
1a6onG8hVCmFTKroGn+zXHwumkllXQGq7L6VtNnYJYCmhM5Rj95p9At09Ct4Pb/3PXpz/dY6RKVt
eL5lALmpM+589U/bN8E+sxW+xTeZWJVBkybTjVWseixkCWNOX+8ixPAtwMnpRkWj7PubmLNpdepn
V0n6Y9fAbPFNCTw+vB3TDhWk+rNl6qmrxbpvPrf4Jg41fwADlvo2qqXP+iK6aw17pWj3wjm3BTeV
wzMftI3qWyGDIefljVGnMt+YIDPR9KgSuZ6ial8fmG/BTtLFqP5C3+0GIJvKeVBGWSwqtStO4Vuw
U0pTC5nnZbyNvKi/oUBCLz6AaPW+Gd5EzHxJfR04zEIPo+5HuRh5DvxcHv7+9D9XMvgW7TTTcPQk
DcbbEC68zupJ8DyBM02B9iouG5swsnM1bbZwGPUCgoC0v/lnLcAa5k8Zk4vL//4dL5zUW+hTHFvi
Tb12Nxov8r1yUPmvGhecBgGVjlf+RvrHRIlvIVCkJm5cRTHd0rkK8iUBZ2lhjjxMbNQHk5bFqUZx
OBNTwKDAiCx238htAVLwZqeDifvgGs2yOa6wtT6SeR9qhG8BUp33rJ1XH1xJUfJMrhEgxzvJHtBc
/e/9OVUhun8RHl6VlcugwFdHYt+NsIVHxR2PGx7g0WkMrQQxOJsNQHf9fTX9OXrkW3SUW1bv64T5
W7pOuO05tJRvrUnmV/ppLyzWLThqUSoukhDI48qXo8zavi7vC5fwm50FfyWQfOkT2H+H3hDW0Nmi
Xj7H6jfaObkaIJrx9+H5lwr0/ytBfIuSKm0H2+2i727AjpQpBh5A4+W5l1DCEPQIIl9zkYXp7qZF
23woGnui3sojr6399fdXeOnzNpWuxFR2nDBLt8hCyFSI77Fsv+969BZHZdg8D27p/Y0EMzyi3ulk
n7AycGT/nRPdrvA1DAdEMda8hRYH9/vAgqBM/PfJUwTEpEvRwIgi8oRa6Pew2Gdyx/+f/JQrJWhP
HfYCVb/jBHThXph/9g31Jr52XsJ2eVnbZwP07/38xMiwcwtv4VNVNblxEGVwtalFQDcfuU1fSWBf
WHvx5kaWAZ8rtxQ4eiyQB0kz5eHkPu8bke22Tfu1DCWeXYwKKKTegaMQ74N98K1WFBmR4VVrYW7L
Wv90utXHmKKns+/NNzsShA/Ng1qZ2+jcV26jm+J0H0aQb9FTfKSkkUlKr+W4vE9D8jEZzSuB6AsB
0BY6pep4cm4g9FrwdryQFWFJ2DTijR1pdIAK0/ph1/BsQVTo0bl6TSS9QjUzk0a+gbr1x32P3tyy
Per8Gr5ewVWm7pfu1WGEtewrR/0La30LotJkXqJ4EvQKDswvmiRflk6+pqLw0rOff/4/2TWRTVy4
AkNSuOZNa1l0gCdufNw3KJtNir2Pdcjw4q1t3irRwvsz7ffJB/EtfqqDJ7BuZUSv6dQ9Fny8jMs+
FWq+FYKCPFxqhcGjxaxywaPvRUxfY1C9NOCbLVp3oW/CPsRrc/Sh0/oHQQ62b6FsoVOGN6JQgtNr
LMwHVzWfRO1eCZdeeO0tbkpNDApQHV6br8GdV+m566N9ydUWNNXBTytR7fOIlN/rbrkKF79SOnrp
pTebklrHfBVgPFhtjmLIZ6tOu1b2Fi/FpSYtwurnk8R8ombNlmYfh4xvwVJsgWJopzAcnS4eXWUy
xat9SfIWKVUsYxnBAMzeeuqbTNh5Paxl/5rJykujvbk2V3AzptFoBuvI4kNJFmi+rcvOzHWLjCpL
NnHaKXZNR/lV+/SrMPO+636LjBpFO83cP++aVr5xk8pjR/ct7S0sytZl2vsJy0SOSBaHQkExTCaH
XWtwi4uq0sIsBUjHt0416gL1fn4YNX8t0X5hNrewqAosA0psgA2fjl991R3nZtwnmsS38CchVqVr
sxqgDbnIuA3/aaZ5X2C4xT9pxWJJChsAkkqywY/ndbI7H/08VP9zVzo9SyU80TcGP6RQZ3P/dd9M
bu7JhNU2lTMeDB4NDtg6t6PYF5dscU8RtDHhCj+uVx95num4m8GUhPrIvhff1JNmwoyMglTf/Kgf
Al39aON2H2KL881FOYSrSZTU7oYNBLQWBZSWZ5AHG/bN5hb6BJ8LPxnaVzdvyvUSF9weYr+3XrTF
Ps2F6dOoN/VN6+Zbx5sfXTLtE/XnW+RTRaSt7OzWK6xI4mxhnmZMhftiti3YaW1rz3Ri16vlzSG0
8iPn5Ws1ixfOlK3ZXyss7QDtdjfCzVe5gvbe22hnjsw2u5P2QtR1PbLrOMxzlUedTiC3r/0+Q2y+
BTxJr3BYBV11kyT6RqC3oaneGeFvFZ7mitAuKBKHTrKE5mPTzyeu0teouhHOpz9UirYST1NPewiZ
pfVtaZr6+2RC+q6rR/W+8Ck/7zoItkJPAhqhoVi5u63T8q3S9oEpugtoxreIp461VAagMN/S2qqH
sEnonYna8ZXl/u8Q/2FwtminZIj0PE+Vu0HZ2x6S2bYnXofLqaiWIGdR6POiranMAjUMH9dYrOcJ
a/j7RKbhC3oOxReG+10eYMYuz8aX8fe5Q/0kDrrSnaFROeRw0AnkkdGoOxSqj09rH7nDrlHfoql4
OUITEON+RWfrAMM+k3WzYfuSiS2YauFqicIJ2qliXDNtm7MZXqNg/nv7/GnQn1fq/9ykeg1hWBHU
9U0RHMG5AvjpAGXGMblowGSafIA7TJRT3UL9Da5fF+BrSZMTIufcp0V47E2IkmM0aHJglQh0BkpH
/4FXAb3JwqtzWXh6MJA1OSdgqX8ZW5G8AQEeJHWVpt1BBgsmJniOahwPg0/TKMtTxKLuoWNoL1vV
z3dQK6xvsm1fa468cPZtHQ8TOJmMrulrBA8hfWr9MGdsSJN97c2tyJXsldFtj8mK7c9uSm903GdP
w7eQLjV4P6QFngzzmDfx9MXsRE3zrcZVCt8S5AdgJ8m4OIBv+lWQaB9SnW/BXLWBmaSMiLm1c/c+
LSV8teQrJ8YLE7lFcpmEsAokwvLW6Mlkg+j0Ge49+4j4fAvlsmxOXFM11W0lLX+Yk3qGgMpO1xW+
RXMBphSlskzVLdbJG5jJAWpS7Ytht1guSWduK4hx3QDC/EeS7uMahPsW9xbK1XjYvxKl1A1D/zYh
qGgmdt5niQvPtP8eRVarOoSPkboVyEmyxaL31hR6XwFii+EC7D1IiJ3INdTkmxlQ8QFPZucBvdW3
KgZLlmIdyJUv6jMr6ltY7UO28S1yS1VlaIoaqfzQ9fphduqutTx+u+vW2mK3erJUcSl8CXxx/4Y6
6zPdN/v6tGyL3RrlHIVJ2BQ3x8r5MDYOGu7FuivdYVuYFndFWMC/DK3UQMkjOJBLbq3bVStgW5SW
43CkI6jG3mxF5mPNpMjABnu/Z8zZFqe1Do1YZ+yiK6pWw10k1vVgO7avfw3DiP/uoaUWUzWWgbgO
a9g+WHR9LtSm++BrMHP779NtuUBpGjZj1y6cfV7riGdj6cmuSh7borFc3QVmgkDktQ9Sk/fBepjb
ch+uj22lppYi6YMkXsSV1LXIdJh8i5phyPfN6Sb57jtoBcEFWFwV4eUbSfg3Eg/tztW4yb7FEFSt
oFBqiEv9XtZ8OlbR+hrV63ld/P/wj23BWKKsOkhPy/gKUmV4SkJeXgHPag91w/2+ad1istomIGYu
aXwd5jE4BC1bPqRzl376+9D/m1T+6Qs2vV6+ri2nZZVcu6RnyTcQHZL3U5XSrFxVcB1gfZLHHKJx
vpXmbeg62DP1wfJ+KUP/NMBo9ucAQ4jqFEZQ95RVxU+R7qd3CZP0MUSweoLpF/0Y2NScfbym+QiF
6DvwD2CPvcKb9u8f8edAhm3hXxDQBnBGxtE1nOSXltTvA0Sn+x69ORACgjl9DjaupAqW6yraOS/i
9LVQ+qXlszkQnEihJNfO0RWKJRa8zDZecxZ3wbtAebfr5mZbeauBRbC+mscI1YRi+SpGsRyTqnyt
bva8TP60fDal8prCfNDB+Omq0BF/Z9pivtM43Yq8HdOe57TpoDQUh2yfgCTbKl5FpQ9C35roGnHb
vIEuHX/o6xjCIH+f7viFz9kcFmh+jr5e2+g6pSI9gMKynEtOzAEqMurkEKb8+Pvf+bck/4dx26K/
aLCaQU/oD7FqDPz7OhS6y5vOBQdRdTavoUKeLTyq3xcWUqYHOEYy8OmCesQC6Tu4FaTPnXfWReFd
bHT4WUVz8cGYJX0Crqyvs7D1HPvRUsBC1gntPzjQPwe1T4JW5aMeSHGGutf0oYKGzd3ourLPaOHi
G8oGH1cdFse6rM3ZglDTVZngPjini1vOLSfuY8Vrcl9X8TBlUcJ1Vleq/1wwWHK+Mjh/noQtQs3B
Y7hSrVyvbnRQUgzcfEwUf6VY+sIMbxFqvPMdahcmvmocGmcIEehTZMP6aE3XvOvVol/pUP2bsP5p
hp9f4H8qA+XS69alDa4G6BPTu8ZOLQw/AMbIJtgmHQGgcp8hVdD+ADkiOhpW/gqYCbPALlWm0Ag5
9+UiXoElvHBA/j94W1+0kL9NgivmM/ndJEKeOigm//P3+XoGHP3pSzen2DguUOUag/AaVWn6KaHD
fOU6tvehTupjXxT1aWrEck1CMe0q0rEt5K2jfom9acOrRgnwGmK4DvD1k7vCera1UgzKdinXwYbX
Ng27q3IuyDoVpPsC2C3abaljTpeI86tbZ+eyrsatWEyCffz7ZIBq8cKtkmwOMRRdm0qhbHmtaVwW
YV5qaJR2eU05CVmWQmyDvlsnH/c/FWqpqcv0qmdQ65meCARtlGCR7LLV4ExqMljCOR2/LdDg8lXe
9cHoS3hzxwKto7Xul8DkJOFV+GmoIS8ZZsOMVt7vYmzTYs5Qyh7XNzo2UfED7H2D8shcwLwgyJrV
aveGqak6dkvKzgWUvMmxpzUOrNmP6mLBbBXHkkNld5Btd0Yr+Z6ZRcMOz8FU2Dcuonloy+gAeULo
wQUl7ph0AA3r0hIR3VfQznsKFJXhga6qnLJRmvIE0d7fhSLrT/ks81KNg85amg6fZTLLN3VRxV9t
Oo+PbenoqUygzD2t0urfS790dVbNcSUfO0g4fLFCUHIuQUuuHpOxx/LIelxLFotcaZIZHrSPqTLd
obdUZ1AIwRwvxotDN0YW+RZv71WgSrgBt01m4up9Y9bwPsU3QLS4HOa86gN5iInRudGjfUq6GRaB
rGuTU4PpfEshc+LfpJWc61xGLnqETrl8JDJRl2q0AclG6FHnZoUq7WU1M2veA28Mn/DSpl+IhpKb
SIqYHbhlH8NC0R8yZL/jxdTXRqvuEyzuizoDJYaqHBgmcwBEOTrYpu8PXTiMJy2KHjAERSQKmgl0
szrfN5+avmLwoahKOG12ZcrGy1SujD6mZAbKvPRTO110J2f+sa2bNjmS2uH3xyWan2uhoTO5T2J7
aVUc3GECaryl00CP3zVTAXGSZkIFYsgULO30J1mICepXvUmX8hjIttZDTlwl3H0g8KsZV7XP166g
b5UtaJhXYPWcZFFb+LmOUziSw9BPdXE3mEqVj24eu5PCer+vFjgHjrzpYQ2XNMnB9YpnEQJjd3CV
7ZqnxIiKnqK+TejJpYzHJx3NaScPjV2Rl2Yo5NbNo0vIKB6iVrblJ9e2MX2sRbAOcSYRHNHclc60
Bm/SVuSMAhZbXa4c2hnXOHRjdWJLP3UnkDgL/t0PXq1viXTwJlHApTdfmF/MBHeqmrOpzRiq5j4z
jffunjFa8fsZzRH1Q61FoO4D1eOfWoxJ9AQnFUqyBZMRnUoVufjE+y4Vl8nJTuSOSoCcsobCySX3
/ZKKB+mStPiaAPzZnQDlhjaMqPELh9XWBCz8aQ4H+QQfAkhKAc0cT6eybUL1C0JTPfpJSBB88dhw
LMSzGL2Pr3XdaDiNNVYh522KEZ3WASan/q0RY3HUHZFoLLZF65OsT6cp/lxxzpuv7QLLxScR2gi3
JhXYnuEYNPyyujCZf2tWEg/G36RaiIrPpLjjFtoDh6DUurwb4rIZfvG00/xBUG2Gr6ZLZ3HhPFLk
Y2HDBkFM3SezACpA8zAXydTIT/gtN75t2milSTZxItwbldB+PENpMR6Poe2p+1Al4Tw+JAHWNWRv
LUmOLYuX5jM0nsYI2U5VYh3DqiE9N2ZM24eVF0N5SbW27Re6CmYflrDpiyD3XUvHIoNRFI/vEnDu
3c9O6mfCRA3axFkHEOO4VLNdilsD2F9wicsU0SOAynO13s2p9VORmyiq1WGgc/h8uo4B8Z/dGtfD
qRnbht8znEZLdKxVLfXVKHCGPvswjqFCE7s0ZplzkwyLDIBOQEcqnBX2bsY36acO5Jr6KFPZR3cg
zUbVVyeXPrmWsGc8qa6MqnM14d9DCHut5RGid6J9kgw2SVWmA8PqSxL4ZbKHyHlaXUB6U7M7ramA
rPdSYWLekDhERwoup6ONz7iIAIwPUqWGu6keJ/crgTtmfGE16HmZglJDkfVd3HWHpjdV8HPtPBnP
NoCAms66LvFLFpcRORR9oIjNqa3b8XvNkpm+dZUzDvbZIOsW0DoKaFugVBKjlNFXqaZrtgY1Lqg0
skr+AzbpRN4lbRCMVwcpmvkc2ioR94EJvPihaxYEHwfI6riTjvkgv/Cgm9iDTcJ2eBdqLNLfnhGf
3JVoIbY0awgLwn9CyobuwteQ0Fvv/OyyCJD29lfivV/KjHsYU35OmOqDUw3dw/nBDDSe76eWI0DP
Kl8I830cRpm+EUHVl19nbARfZmEy9fKjWJQkJy0nFp9YsszFvQJCnuQtX4KoPFgWcsi/kYmcTTe2
0W1CJ1V9R/2CVS3oOT7Q/UEqliLXp7hM6A+4sVF1wB+yxhyeN0e/5DJEO2LKmGMdTY4sDiJzrxis
p1W+QoLC/1xt25vv2kV6+D6siiRIERa9fBS1MOUHXgOp8GusFF/qQydIPEanWHHUNI7D0ATiHipm
tntimtC+vFhosokpB59xaC9j2c68uDSpVMsvCzw2rgcFFzN5BPw4tSoTVdxEcxavVkUxhH/BfEU0
whri75lolcxcKsMEt62UPfQe427oouCI3nQs+kPJXVSH52T0w/i1V1COic4TVPmhwrmEQGt902PU
Dksejx4NW7tIMJ0ysbjCx1nsAiI8eC5qPstK1L05SwDfi+Cg4lQQd0WJeORPzEPAbsr5nMbtd23d
2DQZN0GprnX5rKKUhyqo7JpVYkoMyDm+WeOD8INLyjxFx42etSPw84FiGtfRHYQOF3NJiAv874g2
cXKemCLNuUROLA7RGndT3idWI2CaVV9G6hTUiSwqNAZ87I6x9utyruLJsK9Elq4/zqMIf+s1ccGv
xHpuLs0M05CBhSyvBuXeMjJHNItNoMMzrEULcUsLRmeYiUViXi7RGvCrgKrzgvt6suYkO+LpR8dN
sR7jlMhInws2G3K/9MQHP4Rl9ALdsFCfBfxd9REK033k89TDKe5BlTRgD/W8QBwnR6WIAdHSTvJt
YQsH5rL1vgXCny93ZOzcsZhGqNQ2I1T2PHjs5xRhVPcNTUqAp/DJvBd3nUmnNs1KN6fJUXAB9E22
Qprf3U2ILHFqKK3GLIUK45MADsi1GaKqKXTnxQyMvQvWeC7IiSe0na82rpV+IkEPGbUQJlcI17B1
A+hEJNyl5T8F4W13ESq5BiKs70oGRSWcsGn9dWpSCGK0/WrUQScLE3dR0HcC/693pM8ICk3qH7NI
EAxWX5Lyisg65l+GDjfXI4Bmlr2TzUrNnR8EFmCMHjmK64OOBnuGH3aLNxEmXMcL5m82T2scwXOz
t+onGh+4DLVcLwUs/n4nSV+OfTZ555u3HLrT433SlIt+5ODdRI/LjALj+4UDCnoBVs6qMvNVGUGF
teLLcoItQF//SoOARKeqGKj4Go7JOL2PRoCN38vCdvKHxrsi3jFJspbf5JDAthug1bWMH1eb6hrc
wKoaKL6Mxi4raaUA8O/DBfu36/0c5KgaqiWraZgUdwI11pOea6BuIFjUqDMzPulxVsxGP8p4LAgi
yorCaRGtdZVawBaOXggY+EYxhc9gTpXtyPuxblUzHVEcl1FzqSpdndNE4KoeEinSMu9SRziCszVK
fkpojvE2j30z0TexnyJ1x+Y1qjMGOdfzakP9PtG2gDmxSZDHnWpdh0pkEx2pfQhF55oyM1rY9g2T
pqqDbIxhQIv7mXSsx8SRQq8PUM0sxzrXzbJk+DkBwKeKyvGpxwWB4w9gTtnNWdErd+BLNzc/I7mQ
p3gNkb1bSL3dHML0YcWJxroVNaOQFB+waqHBmUBacbrrBYLoDFyphb4JhlagISjTKC3uYxjShQgZ
fC3GIx5cXQzI9POHMmnSaX5o06Bp3061XJJDNVYVfUKgoCi4gmYZihOxNE7ejSmilZPr4lE8dWlT
Tud+TOR9KAbwYtOoOCPkKgzoD9Sk9gwYMA8eV4SB9tgwrKv62IFE27d3PqqjpkVE/VxjKgNPHtSo
W/+7n/SQ/DOB7v9pipn4heQUh9kpXSzEbj2T83hoIHf5c4FNUK7QzjoNPfROZN4JWYQux+HD/XLU
E0gk7TkcUclo7wqYCrdHJPipEYdw5Hb6UDZlMQ0HdAWHtjiQcBUcSvdjx8a3UdpP7C0MVclX1U4C
kI0CmYHI+eKUEZ+QGUPTYjQNfOzgggR/1CTXpIsJZJJQ3gujQxm6AWpVQzo8lDOn33set2UD83ei
mTww35AgyawGGv1LG4RkOhA+u9HAqnuS/qGdJw3TkEEikh3RcqEVO/ZzIZtvQjViOhrsiOidwEeM
17RNpqjK0XYYDrptljELe1FXmSXxs32agzIrQ7rbVP57DZZAcF7EsytMnsykI59wyNq4Q+5KzHJc
S1hzTFnasTmMsraBls85NmVUPixzx/llghPmCMNvyHqU2VBYlPz7FcX36D0cZkx3byHNyFLI3o24
SSXlWdKZGtcjagTXuHp2zgwhBnQU0xgdHC84O3SGzl/VJMg5YSx8dONCyIHM+G+Ul/mvFrTh5jTo
Vj9grcS3UJgUjZBhIfngG35n+eI/6Dmu349JZOYMAl4p0jUU04YsQMdiySgka+r0QxyGMyrtrvnF
dc8nlHcBe2i7ec3mIo2fhEeKhZAEumsB0sKzwkkLONQagqM2mbc973DCz3LlV1Xb7obd1Qd5DTsX
FFvT9c5A3iGPh3VA9D35S0QHBChzB7PpRdgcSN7urBtfHIJo7S89j+Q5KeR01QoHlAh8nTe2jh6C
AAWboGw0AjaAs0QoO4jer/SY9F2QQYTO5ILxKYfvXn32Pmy+9r7HoQUprYOWSXCEHlKMEMElGRfT
525IDdKyEIHTgJR7rXp6LDXOjJEla24GuIOLGnaaC0fBA4bYn3jpByw5gK9xUMgjQf2EYQyIPA2G
dsiY6uFuIfMPGETGiBoLJGw2wfuo2sx5MPcS41+woM+tGdobXOEZsoBw/N22cfCxqXB8hIr4r1Xd
T3kbdvFbWIjpj5preQfDP3nVonU4T9o+46SNc6uD4rgoDgWRILbFEchlhE1l2pILqLTjYWk1QjoY
PgzfxkWLrJGA8GpgFT6AuYSGSsyLk4Bx7sU0CAIB/prXMI+IlVCpQ9q8AP9yBoIpvjH4IzRZhKPh
XNQ+hscr50N5nGUoLCSUovmfsO0QACO5Dd+2plZI/5O5+QUAH730IVnehWA2nusi8Qaw+xWDVqjo
UOiWHiveNj+cn8RtjOP+fTE3DCufKRT04ynKSiyGUxsV0H7WTXiJdGGPEGzGQu+su1SqW9Z8SYfp
ZElryoy2svxVVFY96pQXX+rJxBnzxNojL4P6U+XkvJyM1X18VbQ2J2WHeDwEYeXeR0XRPDVhFX2X
QaN+w1OMwN4oRmCWCvFxrQnhD+CZlo++c/JuYmVKshnSCgcwrxEDLGaszwqNiO8DzsH2Eq8ocx10
WcizjiRc98KmomW+KrlcZBoU5bGmhExZQo0ODk1dRyhu9X7pUDrSozsYXF9Hucol+NrbGfdypqqF
3oIwWYdPLBqgtJ9GnqhjhTymPyJbD8OsX9PyDV+T4oEHsRlhIJpUKCLZ5Qeli/0ao+f9EBOom2Hu
kCIirfSoJ+CeJMfh/zi6ruVIdS36RVSJIASvhA622/l4wgvlSRJRSAgUvv4u37dTNWeCu0Hae0VW
6DckeSHUUu+o8vjX9cO41gQz1CMfEpdD1mhQZ83GsD3zGCOmCcN+5/cErVNLXCj+CEZmHR8Dxl/e
jibjTwiiXMomcPTI4l+P+aIucNV/5rljV2jN5CnJI/2vM0QHYJ62u4O+VLBqwaxKazwdA68nggat
OoHw+SllFq+RPb7KtFhM4XKfdGTpKXGU6UqzskQS6sbWGV7CIVXXieH2a+c5VV/B2GuPCXKmLyJR
W36LtCn+ENYvos5Rr4QdD0W6P8iaMTzFYABIC1EGxhSGb1W2U+HNT8x42zdUj3V/pdIpreIi4kmd
2wyjsdiXA4pkhy2z9kd57HhZNvK9l3Z/xKEQf2ol7F8NaujZFjCwVYSMeCYjG8zN2jK/s4KL3/lk
6C+MbOzbQmaGnYwvR3TvkcD9T3SY36pkzfzQcMxJj0fYRKgzl5b3Md8SHOZmS15Hg+mtInj+RRWO
id8nmEBErYYl2U6d28Jy4lt2yGsey/lOxV8QCMNfVlb4IxaDuXMGqDEpMdUp1PjsG5qis6nhdIfY
NYHQnda7RQ/eo6FkRDgmW2GKet4cw8lWZDj/nkPYu+i7w1R3R7Uz7YiAtbwJxAFxRf7OWLYQGZg3
5AIiyZ1krqCoWul4+RLA912AeGA3w6FIOgBDxSQflCFE1WzxEdShCueFkCpPvgm+lk8hcfJdxki2
agIzna4zNNroxqhuCzuuA7eptynPwm9jEAbmSLFlbeTn5TVFFfbPSM7sLHVh+vtdpRj/qMrG7eJt
33/koU+PhmCffbFIj/w7hHEaL5B5hb3WDtDeKZ9hHYQof5p/TJDkPsEAtDyuDM6RtqNS6BaYRX7U
C3YQfseByu8X/I7yLoHMZTnD5p8PTZZrie+J9IrXriB6bfMcOtdaECawc0B3YBqjs/SltB5fKP5s
oSomlvBEZuhnK4nLAh0eqcOVJZEOudxbPtjPnm6brpSfwGfkKivOJNMGAIr3GMKzzUIJe/SjZQBn
uWgEWoFD26eOy7s+THhTR3DIyRWfG89bmprh2peQiNnFxOSa4KP7jHYL6H3CYHIrU6jjTx1ZN39l
4yiz61Jm7Lve5TE+s7xHDfg+hgUvBG62XF0BHoix1QwA2SVE7sjrbJ+L+044D3cD6kkAa+fHET9h
9vIGW8JhRF0cjvRY4YbDNp1Kv+7fpJNleeGGj9+ynoj1pTSxiF6YjxNfY0CX7hxtK3LCR8/i5/1Y
hs/RBCzStPeAM5FZMoJbibP49yQYJhDk2Gy8jc0KITDROt1vGcmowU57ENf0qmdP6xAdv7TZe6RE
jbJsseEBWIG9ZJ1QdCSmT3oMacPCPiR41P0hmiXHZKCxmMlTUVpx1rD8sWrsafQ7HIzdgEgU+dmn
yl+/yhOH3+mqyeuh+YxdSHfzw0r2WT0zkZIrIMhnMdn0KUYh4h3SyfDJSi/h79NJxwA2LrNIz8vm
IJtc+p3/WMvJDxWJ0+M652bI6qR3/BwSpKh/NwjFb4naNAZ8aR/WbMiwpVu3qIY6ysk5YvH6Ta1b
UjaYerWEflru61n5Y8SVvGMxq9YxKVoJoLKsZhmjpOLIxHpL4mIw1YbJcq6ydDavYkGiAU4XO59l
PIU/It3LUE8CiaaPa3Jo05YlLKd3VOHoB8pbYLqg/bJ9heJEGNZIopCoURnaZ6JxeZBHi4bzcriM
OSnyGuhoOp+QNzTbZiF5X9aWw0yebzYH5+FzL6u8B2JTxcTiRE2zpXykReTqKCv63y4dxwM7Rk+O
00C0ZGgmdJh5iOenPFnKoYpK9HFgc0AQXMWFnM01LKtXzSK9KKppQo9eMyvIqBAjvo5Xtqf5E3Br
2gxTyh+LLsNzkvTsIzcJ8KoCa26FbIdu/uCRQRDw6MoJo95Q/r92KhvGhoJu/PpRIESobLlzVdk4
Ned0WQKp5i2dWkfp/KPbhTkldsfSL7YZPMtR6tddS/+Tkp3C3T2DQKitxsjd7n2PkyAp0HH/LJBw
/j6FMCJkqlvH12hEC9OjKlBpgmXdIslCgprwLe0iB3QUMtn1LFH1m9Z48dhSbSsCSytQaf5VcuX3
Bpg+7oFkB/5XmZWs5kr4xD55KcblX0hXO1RYL4EWkFXiQ1rQ1Xrf6XRI6mXJFmhCOxGFZ5Xzbjxr
GR0KE7IpH6AXN8/djnSwNl/6omh6CKdM41g5hlp3ir86uAuO2sPn/w5mTf9dY+ZR3DHEw4VO8XDG
PY+biav5bgYuBqMNtsYvZuEQT73FM4U0Nj/Re6Gs2O58z/IVhBpwhsvOy9m10+CnTwWwu+Wy67/b
LD9+IJbU//FYbO4AwOOpS717RzwR/GoTDCPFaexU9rRjtbni1ept49NMTfWiYZrBdjOxFNk8abS9
xzIz+Tmf5bRev2TavgY5YB+XDLqAexBYS/nTuxCDjdOYvnFg6Pnvumr/WweR8JMlR/w+cLBjvFfx
FcqF/H63cYeSy5VuZxe6HhM6yJi/Jtd4CnjhYkg40pWBGM4V9t4ObaE0B/B3wFHwXlj7lHQ0a2aa
jccFA4KshsQLzBTK/Cml244bGj+XpF1yHu7HLE+uhUr1g7EzPQtSoAAXsJygwHxRotSgVtZdJb5o
AKTIcr3ObMMFh2mu36rZZRqwA+BSlBRCrH+GxDv5IxRIleqIQM6Yfjj+HfCg9Djqj7GSvO8+/KQc
w+O1MdnwSB84eKwyNxq5/t+clRiCKSLOKfL8M7AsjPf2tppFyYs0xfjmIgGSE8al/xyuNlzGW+gB
YLoMRLAqlrtuLuNXH6XI6RARaY81kW1MwJUNOGNw0KWYDNNCsDZNCL8L676cbIq/PiZGnLZeAvMr
R1wyM0ieamGFOAEWXnll2dGrZgey9jqOJTYxRD2Ceteku629xMh7jM58HsOomk5TilslmuZqLZJw
6npE2IGz4l0tjzK5WLYcH8zt+1QbtLNXcD2wm53Zekl9t2Tgdvr8CRsY+G6QZvUyUQ0QoOPpj23q
j5OZOX+BcqBoTM5s41Zqv+3R5psElPOrYtH0NKOyowbMKS+CddEH3nZIFglC4yugYfF57zRp7QYA
AXchP0/pPuIN6jusJQV60Op57vFezmHBCOfhOcit+IxjBQsgLSRWt35/1DOEaEWHubeOQW1dkg0Y
ANG8v+3pklSARB1WToM0QKczXaFlCbm/ZZY2flavB1QhTZLCzkMdo5dZdu6SxSBjl8X7Bywb/uTw
RjwfNOovQz7R6zTJ4mSiOZyRfDE9mImWLZrcfy+wU9X4rTAGrbrrq12OKOXysveNLF35PA6UfNhe
Jg2ISfIEUHd6XPs5/o2HPW1CJmSdpkfXNU4SsBw84ZVMBam6JXRtNx7DZ8qBGaYz4Zetj0XDeNhw
ikfRJyRPHQDN/jP2+XxGLWhxOgo3fz0X2R8G+9su2pACHmwGFDW/CNabExBp0KKdc02q2X5mxrOo
6rvjF7LkAM0Me7gqmf3BwP1XcZu/wiqKkl5Y2x/dAM7KAqd/J5ywM2jfpOkjV16LUkePm1Wf+SrX
dlQC7ArvSjRYgtrDCjLgthxY9g5kYTsDtBrvCHrqTxC+KVzkfvibZEZegEPmL5M27xub+o+J5Ghj
2zEDwCWzdcgfG8d7pHcWr/HUsyZo4BGnKC/nahS6TCop/Vx5w0jTLfFvuKY2fJ4HbUKpZ+hXhM9Z
u8A5qmsoWZaqtPSwtYB6QuCyh3y+USNkTcoZ/uyi/kcyICbrU9gldYjCZGTJs5ajwqzeRRBzerZm
x0U45hH4mGflB8If5n1L0ujkc9h7gEoZwwPFCzDT49sRSrdcMLZ59wYodZAgq7zOyv/EdmS/6eil
eCLCMdXKuPD6X+/TYMbK2ZGujdiESm6hRKTvZ9ErIu/wccMyTRMoCUBz61U8JchGTx+Cnscm48ec
fPNpHNRdMsYz6MbUWKFeS9iaNK69I8YtSSYV2//KXQv1t4hsrny1rH2soVjFL2DaQKKjrZCAvIt6
zwYOTNfH5c/dTJihM1bwR9CfY9zqY+n+74gb2oQZ8y7s3s+V3Qodtd2hBl8D1GUYLTMD+TJuRJSo
Qse4ykR8ejVm4Ly6KMunx5536gML5YoZacJxM9f9FPwHQT61fin7wooTkptiUpeTWm8AVRLIGcZu
XP8dUWeW93WgfnmNkXCv67LHxe9Qd2H1UPV4WYcHua1qrssYEZLYO0FjZRWu5WV5WowJ+KR5AFpb
jR6AdT3ZWINqSDNIZu7KMs38AzyHHf9uIumLJ0xbpP/wloa1Cjs67j/6ReFhShJQT3Gbepv8APFa
xM8jQBb+TyDf7t/OIDZGhhoUtH1zUFJgm5VAGK5S73FaA2kK0TNGH8PbrRDRe2nxlCDgNRuFIhAm
9GzsUN1MKQqco71f0CpmeuDGhh5IF64LUezuzQiQM02/QfUUVUxCbAo9pzRuBu1LOrL/i+0KBV8L
Pk9m9MFNApU1W95B+oB73+gW3bzR/n2k0WL/loCUigTJcNqhLTrZEVbqaoVrHZgyrqce5N/mVv4t
HSIw4sioSIvoOq9iK+ZmWCE3u5sSSI5GkPFI17+Vns7xBXof7a+bjrZZNmybi+lxc9qVZyaGYlVX
VBhxjEUolQ0/s2OfeW1JCscmX3YwTc08I+b1PwFoK31x6ABYVeM2tucdAhtQAY5g0DjQRzRXlDtI
6wQKDZLhEzoq2kEwsFZRxN3DFqcsne+xk2LbrZYEaWB/qKeUbqf0yPsA+Y+QgCzuYS7lUp9cfwAD
2wnPp5sCHzb9BoG1hG8bDiz6b4gNATGZ95PtyYXAipjNmBUYtHLgtkb87I1J5r6I2xDny4LdSZjI
IKIzxBHQhvOML5NPV5wnWOBQtSaT8J3wg61NupmiH19BFngrHwuSsJk0SMBQ4Vce89x9TmwXIxhu
n0+/HBCBXZ36NOXitBa9U2u9JTSoGw8gsJF5nMPZ6gAPzOfw5d9+XQP67kDAH0bV4EM5NiPkJRIY
EwdI8CtEAyb/gPePrMXbNxVHUxivb1BGT8stpljN5Al3KSvQbLtT7Cc+xTmBT3qe1l94mYfsRkzS
q0rZ1GaneDACb/+IZtb6iLcCGRim/McF6T8PzD/OgOcStNhqFGaWMz+vGQ/Ta5dvuK4DQZUSDpN8
uILcmunbWPR792TJdJhbtEKdeoewBDR4dZueG+imaYu2c4rZ5FDFH1EOY1m5dFB4RTnGCoyMykQf
M85s2eLnn/a2n5d4goe7SNs4J2F/7DIAOp+Uh3z9CcVX8kelLhSAFkCgAta2RfZAQVJj5wC1kZ67
XENwFctyei3WvkSLlctJnjfHRBINS3s2fRcQ2exPJdYLX4MYZeomJBo2Tz7F+9uuJUjgKt1dWJNa
oQ6eflhpbNqWMXFbhf0hPHkpbZDVAQ9DqIcB+OtzBNULPYFiRhPJkHrqMZA4da8Stbu666ZOXJBb
JsBKCo+CGLw8cBTKxL0qHtnsG7E5cZ8E9c1x43cs5ABHD//hkvjQGI6RS/jjiEt5NhaKtZTn7Fqm
BrAfhba0TsYJjTZFQvAqAcgY8KL3DAh2iSaHusQ9FhopoQKoaBAMMe54AJL3bqRAidYpmpCCPkzP
W1ao/GnDtIuhRZjdgS0c5rtx7Fm45vBZXzcZ8t+0dES0EGyQ70nOjjeObxbZelZ5hJLOOdSgjOhX
DY0A+5MDm//VdXhbLm5c7NLAiw9kkBGMglcG9j27gyjheMn6zAPkn5cC7UKUHI92jIbxfhiFxLSR
zvtntpapeySuXH+Cy3N/5o7NY12uncgquWcZWD0Or0IE9Wpty+4o6uEYxIyLA9UhgBnxnzsmYVBN
+LJ41Ydouq1TkbcLn48zLZgbkHduAUOQrxdZJiXYEL/qn8KaAN8P6HTcFcfKGaDQZPxItkP+nUAU
/kHErwxvIaPqp48gfX8Z0P3T3Ws9RgjR9dFRnjow5LqFcDKsTblsMwYTm4rlkXpEctVLDxDlBN/R
EL3m0HfAcBRG/QuU3JfO+Auu3yrn5A5E34kVlN3Iie7AxPAhrW2/QwFHfVpKdFYV6YgLlZLuCQAu
/EYV9K7j9g9lSjxuBaQsGLZIuZdjs1A/x+do1VHynchOqg+8Vcx+afABcFmFEsunEjC2rvDFzezv
Vq7jrz6WKsYzFHZxQtDkmt9DQ4arut9gSMnLUbE6RHFygUBp2ODvA7BgNrm+HHmiAG5qSBX6Z57I
jL8CqMpfAcGO/E++Yacg+3B8l8gPfIHN0S11nON8gCto33D2R/sUvXKcXS9Z5zirGTto0eZOjJCd
MhVl/b2d1nT6NmbrguOSi4heLBYwdikLQEYnlgMeOUHh1e8NJxYSldkX8I9QrqDxYdNA/JvCrzpd
ofMkw7nEsqXwW4sEfEQ+pJyr5H12AHfdeUrmkDYjzGPP3CDJvs2gSsJzFWY71wJFqYBnbVJCuFIh
+ZzJJ+FH0f2c6DTQBwBCR1fU+doVWQUQKag2VTmjt4JjNH5CGZO+zrJPM5DQWuFc2odyuzOFt+/r
FhQKb2myiapUM1gHCYrzPPudX9mMk/5y+H2zKASEgA8EB86h+9VvKPmFfJSMbxK3EkTtS+bx4/EV
QOV3GnaZtbZcM/wzDnvoxoYeP0XeI+Iz37vlrXSWvZMyL78lCk9yjf4yEv3zbhX4b7p0fxOT6p8F
OZg8OTBYRyW61fF2CoCO6whjWf47wdkXiWovkXTxWtichvaYxaY+MrjLo9OEfI3uz4Ixg30LKz1e
NE+m+wijzuu2FgoalFHj+5o66sEx7DurSJQNG4Bj5jc89fu0KPGcqWUiT0cMHerD1JnoYZ2haMHN
ufjHFV3KCdTZwzg+KiPAqUD5CdPPLKappSwS8KJPJlCw5TFP3xfo5q4yNjl/XmYtaostoVqxTB+V
pXl50Qv0nccSqe+osNnKauKJeFpjxL88U5yKogmDkT+wmXAIAFSGqUsCxFlu4zxplGyhVWeCbmkc
RE2KzOEQW5IS0SSpS3BGFSL8yH0sa8iWt/1LLp88T9tG+Mt8DFq+FSiVHK5aTOpr9serUgWfAl7y
R0pfXW56aK8TCPzOAtP/bCrW+QDtC7DKN2wkpWyVTo7HLFnoja+dupaYFyC0KKMkfYWixWUNlq1t
+whTAnkls/k8vfdrR5a25w6KnRgcDBBB2238kSD+/2mMyULBMIzbeOK2m4vLsh60f4CIbwBAfCjT
/QOlMJgfqpxW+d6hp5hWGKQMvoEwb7cOgGx2ggbeFIAejx2/uBmpzhpCeYGLCBzTpZTmsNcJyt7X
YU/G5LQmazc1oIY9f45DB6pbRBBjPs4gwxByMsfYzatUJsS+hmjHY7+O3Bi4JHDz0RsIbvwQS59A
qDjgrYJbm255tXTBqFuKTPj5ko1BBBAsBlpOYOThvMloPk3Q+FyVxVFRDfBbHDUGVfO4oXf5TheI
hVmk5C8l2+SdORI0vJZRDjVQ5KGe0uBaaEvRsHnj4L9quUeojlS6S9PvmCh8XrMok+k1CzT8G1a8
Re82TP1tcon6ucFywtEtjkqvGuu69Tdjyhz6ClwdpgYRC+Xf6kk83O9gh2w7q2i7WiTt4Z+pJHum
3Vcca7Sn+6Of1v6XLvP1zJwh8CeZ1JELJPxUn0obGBLuAobkevlCee6AZXbAcToRzhlKNY+/RUkp
q7PDxku992a5QoagX5WMMoF502e+bKjE1VVDBmbF87EHqBDwJhqsaoz8g3Rirmcjk7HFX64y0A0q
T+9TFa3ldZuVnppxnFHo1o3YwX/jqd5/8uBNC50X7AhZ3kndrvGM3T6b5uQ4JXxbMRBG7omqozgN
fBh9few7YqlMjMOqkYqYswqb/IMJa2wPOtoHmsXzCa69vXEY7x52DlxTwnPw05ZywAO5jgjjCats
ss3Mz/HQrfN56v34BGpkvojYzU8q6tMWZ1kCztH546QxC1VDGcoLXQf/jE/Z7C1GwmmFmiQnpsaG
C3VpuvLTzsEXvKy4bDS+QNQNvxGHnpqsXPcGkgoEijq+Q6ya6RKKbjkyDVgwWNwX25aBE5H6ltHA
f9A1c8l/g45NnJ0tXETJd62HHqn6g50eko3Qt0TkxbcOyjdew2PUHVURgSRmMFBulZ6H5K+DOipU
pDzsTVBpL1M6QgQzBxC0i/6CDRAPfo+E8ILjs9fp71SOuTyBXIV3APT2NNfHguz1Kw/QT8xxwtcL
6WiZYiRIkJpEePaAbwxjgNMdhFVjrJCtS7LHDu27eL3WLDInCnfOkxPe3PCHfIdsC+EaMMOHt3yC
nKUeCz3GdSd2cgkUaqOWT2Mkaw29XEAyEO6KImz8ym3kqhXr1wXy8e1NjjrtgCnlh39lxQKgISAd
TlajZpF/hGAWunAMfdF/+ZGCDrf6+LrrgzzHCS3MGUSXd+2CK5H8JWT/qiGA0mmsAUxAY2jTdAqN
wZ7rn4ALQ6yGg0XRtY1CPFskHse4KwKMPfLsyJJFjQI7Kl5BLqG7Z49KLBYVyD2FwXIgZVTedYPo
NMQ+E7ajEoojes/MDobU44K+4BiEMMssa4cF08rjGft89lmuWw7LUXYIh/LijH/kELfdERapZ4pE
qazNgpbxI8bNvWtiCYn8N9KPEWBBEhUtsw7TMh7a4qLwTGBuw4Ataor1EbRYjM6qBqau3Vczy6V+
DosVHcA8Fysg3xvvoOiAtvYNk8qx4/f2HJaMSS7viMpk0Z1dsfG1Wxmr/7JMugYHCn9HQQJGW4S7
9Ri/+1DmqAkDJSUq6LRxEABOxClOQAI8IqENQxdY+aPFdxx/EiwmrdgzSk+4KqFV4JANgfMaMUlX
2o5QnlgPhe3twMCa17hN3faAtHU1nGKIQPxzvKstBmmCfpfT1zmMYhfQkqSo6AQVQw0vSSxaHoY8
f7YO/uRqzVeXP5UzZeEJQj5hr9BFfEXzE7xVtwGv6nx3MLplF8/XHrsfcTY7l7KLxd8ElgNk1kU9
oA4BwtVWZOyKH6UssvwZtbJbhpc6EgmcRnLiTS4IatN21415bXAoLLVeDWwmlYL2Tb14g7sXRz+f
IMKqkRhIlnrDBQIyYu8M1Jy1TyG2fSh3pSlEtACzo//w/x7Z1WUY1neSFg+zlrK7xTqdutYujn+k
+yI+YQ8D3J0JalmjtaeAb8ssK/YPsLHZcj9bBtIHMCVkm5CzKuiyU7WdVoINujpgmUqAq0ID0IxQ
xwMs2rb/Eph21tO8sZ6cl4Idf7lYy5PIw7ZeTIp9oUITqD8xqD452Jl9f1TS7PMpHL7Qr0vYxwii
l56jCaETqxbtUS7j7wgk/va4CF5sbZaV/pyzyPrKyklE1fDlMsC8PPOT7/oe5hESLXXu8uIPdGbZ
q+rW/kFIBga0EAk228L2EJuEYPxJY5RwNVwyZH0Hb4uPPuKMAIVH5PBQ8elIu8su17l7TKNAvtye
ZkkhKCdQi90yhOQtP6Td+qdlWZhHK25O3+mKvk3s6KQYHhIK1+TNbiAn/vKRwecVFsHe9JeMCwQd
OOS7DIj2fEoGGkBHRS7c8CDFmKRHGy7bRrvnKUBa+TZjYX/OcOlCQwBfXdPRzYWHZOhHdipAc//E
sIVct2TBKdpX0DmHb8TQUsMLqKG8Lnx6AOrf+6wak0Dx4Ej1YyvV0mgwP39zTjxGFWSqXaLDim/C
bss73mYQl7RLLjtY3t+qp+HNOZo/JMsWfvl+mE7I5RkeGGE5KiOgaQD7AIFhr4ffyHJYl3pKqIfp
mrqHCMK8rd61cmD9uP4+w9CA1XTd2eMMZyhuCNydcbTMcCaOgMhZYtYfZZ9HoNOm8AERo3sKYB+v
6G+Hd3Duyr4dEKd+HznZP8bTgc04dBHQL6YQz4JVLGFQmPP9pOLkOEM6Yn5CVxY9WdGDYYcS8x7G
UlW2MLQtfyCNIjUcM0DrNxu9F8LqV+lX94lkaPcQw6zy7Ji7G/EgnTErqTdyKNxdhOn9DPE5vysO
ra8ySqCujkbMmIigIm1Mj9/AJeDG2cTwAFUYXGCJi9FOUtIfEA6vSJJx5dfFOEOUg7pTeQ2ckkti
F39jOIUhOJnlN8khqo3wjfwWRy//LVMOM4sz0buDaugVnnr7MB5uv2YQgTyk6aD/jD6NrgD77BV/
FDYbjNXiVuRj+cCPL0Xf1sUTlIQxbJ4ac/F0rLrBSVYAeIwXDjKM+BacKVhICLIp4DEHzU05gJuE
ix4uGL7n6ytygdwBCVgRqQqr5/ySJBA4UhstbWJ6+30+ZkCuALdE2fhDi8smnMFajNz0Wg9Y+o40
65uVzQmuVALRKZpYN+SuUCDcNZ9QTA7IS+/QADLFb1ukIEXQnZxqMsaf28iiK0oSuruucOyHi7IU
oFxBb+BAzC8/RDtEG2T4sDED67Lb5AEEi71GR9jvYYRZmq7URcsREni37lHfRAN6vkGLIgy0IK4y
mHy/3IfxOcXyijxMd4JB6pNBX3sxoTwuWGbTz0Kt5n4LVL4ANAT6mm6YtZGeVkcrOybQLSTDkddH
Z2hjR1gTSHlyMGEiVLILv0MMp9kAM/i33Cz6F4eD5gXUOAzPFkTlGk3HGS1kBjckHiOoj/XeAMBK
ttovLHzg+YVoRcnivw781tgkB+H//LhELYgA7KzgrB9jvHMgb/eOGEylZLltfqRxTdMsfuMRVQ7U
PJnvPB9XLNKDS27YwsjdCsITlw0igSFiBmuD4H8UrQNnpx/Ca1OPaud9hQ4tWKQLiwkiCVszJjtE
QEBV/JuJ9rU4ZaOfvhV5BhQWEFyLfQhaOXZswzM0YUB1ABREV7+W80Wm4ADRQwfjEM7opcLkPzbw
3O2/8yXvv8OfsYH0YBZhV9l4W7mYX8vN5/JlzuAiEGKdv28LulKr0iMxpBImK7DgwBcNR90ERVFi
xsd1TCHhgrDsPNFhuNvnDrA3qt4dOEDn7/o1I/dwaOtzBO5lbjH7ju8OQyH0f3C5wYwRTWAY0bRF
kzX9Nsvx51LkCr5js+Mi3PMByfQI6gAxmadJHVuIqy+D1xDpij0BAw3XdoOp4n+cndly40iWbX+l
LN9RDQfgcOBaZz0QnERR1BxS6AWmiFBgnkfH19/F7Lq3M1lDdsss8yFMEaRIwOF+ztl77XHt0lNA
PjQUOyfV8t1ClHfq8JKsLa9kp+WyuuwiEyVQzGwi4FScBdxl8xcTkdmwYjSG/84l9uZKmjNi8qaj
Qo+NMtlOqCHwtTNvUAf8kPZ9NbntfbQset+IIhuZLscDqqZG/CQGtjhgUTfR8xcGukPfoQBDlNX4
Hw2d1Wilz9a/QNhEolrOkN1AYenVNcPdVGLNpzTcI1HXqJvQFqUrDjtluJowpe05Cno3TdyGG5rB
yEna2g4KQPXf8LUxSEYJ1m/MrumfQzyY4gWUgX8/C41QI2qSIU9Xrj3hAcSMMmxV0YurokWqg+Vz
2OoxwvMVN0U4BKPZq0OTR5DhKr8q54OATcDRrBflru9mAaHVrJc76XJoz/x6HNfKzZeX0I3DoIhh
g+4ykDBvUeV2Hxwq5F5TUm0XmZsb7DPVk7V44mmxR/FRV7hX5OCF7EsLI7/JzqO3uB2tGHmP5Rzj
ouw3EEmRGdPPkdkKBh9vGk0gSf3EEAcUFxN9yN54633MeDSYVfbcTIVzVfSJ8U6LwSn3Ggf0NeYy
QKVZkVxNZtPeyMgoEXn6VXPMjJF7g5CcU6z5bL7kbMuKoiUFKTXGw9RN/oru1/zTcZNug+NA8juZ
8mmC/p6sGHkzl0O9+wiHKrwxEa+cIrsud7TbavxIjd72tA+clRGNdbwBAVc9jlVDsZbmtGLi1K5O
Oimrb2VilHeG7xp7qZrlqUH9hf+TZtQS9P5Qp3hdUjqVrutvrSHL75dlsrcEPUuaD5X/4eJPAmCw
mGcxNmG1PSQd4jl7/85uveSYhXr6cpbEnCwm+89KOeNrHnP6wE+1/GhFh1i8H6kdVhSw+YEWmg7s
dugOBvr/+7PJENuLwU0RNL453sxdgZmmt5bvsWnbDwqp9VVoe8Vdai3DN7u1JxvzhptVPO0ZNaD0
pcsK6itjCEBR12GBEDwIHTWEW2cOxxNKPkB7oL3KNHC6lGY24ggXZVTkVc/eiGd2w06jb6N+SMtN
R2Deo2uyTWT4W7/Ng4O0aPYZRJ9MvFjpexIK5kxCoxL36Z38NFEabpx2yJePBNrWtuudwbv1RoGu
qDfy4dhG+C4OpPeYX7qONtUmlmaDBLCvVXoVR2hMKprCUZ+twy5Fg5Ok4Nl2OK+94hHUii82nY6r
G5TCxrNV04Te+qXTxNtKMcEOMvSO0RYzkfxRx6Fb7XSDU2YVe+zfAHmswvySCdcVu5bwMSvQORcB
oMY4Lq2L6q/ElT0PRnjo9Dj7TVCzDcBO01KEOqDgm5ojKjtNHp7fYqeinZSOEs9PPGhqUEzSW2cw
7JR+ADKbedv2vbwylG6st4KBfNDnoRgf2ARV/zRNXhRfLZU1OffQw5Z5lTUGK5dizr5W+jd5eRfq
W6RfXn4sQiMHWMZBOu1OsmvSmcBZxBhbSB1Iwuc2cby1UTejUW1t6TZrROgWQS6tMuuavxpVejDX
Olbm9BVx/nlcSKVrYDmqKw+sCZCYYw4Dzv5SMk/yn5jNZhVPxjzTL3VMBza5qd3ORtNQNpPYmAU4
O73rFk29y1g2kzfQUqwpoLvToI30EeWPD3OfUQZlLuKXIjSdeg5S6XTtDWM0z8NtUsg2QkemUN+t
ZFS2y3U9+Hb5sLQo725N10T8HWA3XNo726NuR+Uspf9klmbbr+bRGeYj3Tb9LisfMcgKn8ywrWLm
nP6qDZGzcaBW0h1XAzKhau+4YlpbncHAvlg68ejjmr9xZw9/Bg3C2cYiUalnmpHeiy4Wd8ewsDnY
FA/37Wzfx9ac7lVJ52xolRM0SjrfGobfbxEOlsPQOM5GO4q2QI2qilG7Fl855xnsHVBrEqyXd6IQ
HCQlakPptchRpt4tNrLIOD9baTggI/LzGx3X3hNbhL9z6p5dKsnYiC2v2yVYBV6hz/D0aCTHnlUh
6SgpYBwHx5rnn0gbRJC2Z5lMF5YW4283vytHL75bakMRKlCVWzdH3951aS5ppoa5s0aWZN3pxdA3
dAIzJLpnv+GKSPLuaxsqpEJxLeN3u6uxg5fJvF3mXq+jwq2/zI2J/t8Z5xcUMu2zaxnMcnJZije/
sae9b0/ocTj4DE9A/To88kk7B4xTZu6NappO5wzZ18rGWRhQUPpbO/P0ddIM+Rcnr6e3DFxRG8Ss
CpsZO2+1wDI4LqpFgiiK4kvPiltLUtCIds4GdY9LVXw3EgJkcFs6T4uVFDeZqdJoVdTz8FJodN+Y
daqdpMo+etSt+65BLL3SeHxea7KxHppJt6j/qZu3Do8DqjoM4gTPxvGTaVTRWxlPglN7NzjrTJC1
mvu2eKzNbjQ2swc7sY0MDDil3dxmScbDRkM3+OrMKd6bxF2ix8brmgPC8GU9lrP7wzJMOge0zryA
/QO5dtPZh4nB2k0nLOvVdvL5rlQolE1sQ8fWkpZAv96HiFbwZ9xHLQZV/JDpZnDbFOyKFd35/Iqn
Ti3dT7yXOC5tOBitxtCK7dRDx9BH0bVbgy1b2bExv9JqaE89rS7awOWwhneRfukxTDxHo3DXEPT0
1o2iAoM5Sltz1XqybTe5YbnFGitod0rg37gn/AhknNBooy3/YE299ZZOpqxQGyAbWmOdb82tNqol
ENksnoqMeeDEfTJvTWXX41cmqK7YWwiS6i1wif6V9t4rxjs0nza2w2ZFFBtWLalib52VlTtuTErD
9GT2tYxu4nOJEoRp06w7nZZLMIY1LaAyLuptaaMw3w1LO+2AEtOFHmD0nUUSvv/mepERbw1/wrRR
WXo8z32datkLc+yQ+0E/OdUg8/ZOGXvbykSqeAiNHuszMqsHMDxYeLRdcwDwVTIuh74q7a3fUeSN
idEyHqPHRYHRDzyiB85Vgwf5qOiLbN9OZx3lGb+xbYvcpfPlO9kQ8Fwb1iPzh33dTeO3ROM3mWWP
ToqJnC24qX1abQ1oDaIBRsItjapBb2qn0zcULWCrLPpBHChQG52xrmkTCM5miMxVpjGyhnEL8qRN
BV3YEvVjwZnIGFtQoICCln1Tj6iJKZUO/F7oQEd9NlmYWJjpktabUIX5lYuc+AA6abq2Y3yxc4za
sjNn9gOLAoE7rK4IKUcHhMY59Gf5HUHg1OFB7Zvnkfbmj5zt6FtMisSmsOzitl385qWl/N3MetIB
beZyV5oKN2eW1ka51nlkPKbSrz90YRUbpPZMIEejrQJL0YRXi3eOMqAx5OCEDRvGjUb5o4CL8ryE
imm47N2GY8mC8DmUSMmzWLSb2BsRe4WWgd7Jfe1ImmQY64lTI7IMOXoqdx0Dki37UXjXKa2f/cop
mdek6TPtWO9pKHCWIR1JimI7dnx/CEQYrSUoAx5q2GqsdFxbHxPFy9boHBR8OHW/LzJbUKh5VR0o
BJNUhoI+MqJyJlNlG6XBmI7GwWTwvG4nkyMwWgxBBrZFljBJ7O3as9Dc7kwbEdcVY0nML9ZsGwl9
9IrpFtOG1lyPCinb1SjaYg/sNL+3E7pHsL3SgEoAX4pfIz2cjYjT7QDE6n1YLNRTPtKRhJDZfdpb
sGkWpiG3bM76hayF9sFoQDjgN6R4K0WNrcy303kHO9IXW8qiJbrK0lLG3NmtuKEje1aHMLU5Sva9
L7Ar+nZbD13cM/N0i1dz8pbzWXNxzk/z1qruEbx4R+knffolqnsbTo6dBm1e2fvWdmr11am6peC5
g5EuSJKq3i8urnXKUIgGkyQ8IVuqYX5IETOrdVyY1rK2F7Pt9rJEFokqT3i0aWOzd5ha5N1Troe0
2PZniM+ubxZYeVDsVLRzzXJcqEHcvHiGcj+mQZdE7Vno5qfR93wKE+7ksmmZTypIWOHjqEGnmIHW
dUJhYJcFNbT258KBzETL9fuYpE3xsy8UUhkmZFl+pc+vfmg8bRp72hdGscYmMdMZ9bwWa1QPFKY9
ur4rrDcQAEqx9FQp6we/NGMnDhz6EOMhd6ZJ7QjS9QvSRflGgpht1g3iXqhzQMuk2j0Mj/KB8aT/
0NZifOqnerY2rdIo2DjkzsWN0RfDdE0jMr0vSSp8WUZX5wHJ51Oytd1iCrc59Kd9VTv1dVJmDDXo
pTHFhOsiDjNLM4izxvuS9C02Locq8HtCZHd4sCuO7F9TKFsudiNwtYhftX7XDEMawm+m7h0HBVzC
caBuu5atH6odUxwZbhr03zdRJpL3GYffo21o56WnoEB1goYMZ4KME+cwQCrRqxY8DFwxykfvkZHc
1DymYRWgsKKHW/Awqj3/OgTYsfHSAcuoh9dp3gAuxCKDZqt/qJiJbK1+MU8a0scN03mJvArpUL/D
kehHq5z+5TOqoJRtIItCziXx9LNm6Lyj5yGToBjkcJWGQg6raQKUB7Eh+TG49DuZknnTO6Od9BFM
w3Tr0/bP1o2k+8aHdeq1tiq5D4WdlStm5fWXAbrfblSxe12E8Fhygh1/DjVTnF0kponHtMFMu+D1
Tn7vKWuXL313Eqjl583sIj1LfatLN3FIicbcPMUY7uOjKP3C3npoyeUBiRd/l6dRZa6hhaoanQni
j5W3GCmqNxrUO7sv5XpoMEYAeeLwytK2QerUBY8ov5kxu/QM3L7FCwa0FXiCedc2ymTqvOirOWOk
x6wgontJ6b6CHT2+N6qeQFVkvT9dDb5W25bybSvbtLxFTwjICplYfqhS8oqYkE+nvMiagxuG8ams
0hBBWm8/q8IQ2SHNC9gIAzO+k9c3/s5OfYBghnwSZqWvnNCRjLfDzD9knExAMelpr9K5c+/KJvS7
G4b9HGTghKTKqtaNnmGz+UasyNBZMCw1dXiH02650R0Lsx+8att1ogC1h/AHlFFxwPftUN+VODRi
KE03CdNUJuC9K96Av3M2DpO4+Ajjs/8tntu3yOnzwD8ToYKyydVX6gCxYQy0rCFxdLd0kzQKNBGa
USCMfhCbyE5paRJnlR0npLi7ygLHaDaye50hRJhXKZspZ8mhXg+1kHtnGtoae0bee+tKZQY0o9zd
YH96ySVublc0L4VVi5OAnAb7Z5l2pb/IpyExu+9kiLd3rQsnibVRPTrLYj/GMWg9tk2TVh3ZQipZ
NTRLd8rKUn7PHFkLg0qvlQjQi+8wQfS13c3TRgpKnRWLSfBU1bZFf80MQe5pKDcn1LCjChBhe4di
bGamGLBFOfp5c/vkW3Ox5ThEq6HOpu5bBdvrqN0zyKmf9KMUsIiDrmZHG1U/7rpsqa+62fEfF6N0
b6HGyEcKeuPITNG5Fth+aKRzocuD2dPebWgEZTuQI8qE8Jnl1yUuFBHMpVLJ0cnz+r1pW7F3EI5R
ckYzUyR4XjuMq+z8usX5TazvsFqSftrHUR9ee2U4rT0eet8lUPsnzy1nWiIl+A+beeGaYNM+iIuR
HXnS2JfT1N9bJHBhHwxzHFMQ1792ssHi0uC2W0mE9zuGDKy+0FS13jj0dqK9V2XNk2qt7NmEZLDC
9WlsLaPG89oBa1i3iMrq1diNyVXVYatfSrN7gCkqj574TVE0WQ0+d4MnJcIGi7q2N8tT6tk9Ck1J
yyxc8FzE6QiUijAURNhO2F/PKfKTsrb9Qw676Lmly96uLMbXt1HtiuM8qOm1a8wferGTV+GK+EH1
cXbrunGzjixqPzMb8j0yHvcGsUG3JefMhW3thfW+ZiCyY4TGuRVg4fm5xVwTpXD0FsZQ8zY9dTV4
1xQXEjLU89yURYlO46sptHyZusHYGrOT3tBegCoghnyjbHTKUeWNUA3Bif1g41XfXQPXjeZOvaWp
IfBDyWE6xUar3wdjjq6HpU83UFUERrGKpkazh22cccosEvDCzlVuwWvTW59MixQiSQLM/luaVlZ9
TNmsYqx7k2w6woXwo+QrCHvFZK1aQ8nwZMZZRf8gJylpeECRnDhpADuoYEhA2cPjkOXsewXCaNB6
rC7kc8UdVdQigR6FcY/LlOp56U7MiLKcJ4FFVXDL/goKYFW5OYLkG7QoxLluF3g8EadfCOFbb0Ea
+mCgx6w+/j1g+F+wpC8D7ftoQrGmyIe2Quvkoz9ugD987qUvE+2Z1WdREosDGusfnWjVijOr2Hzu
xS+CDozmNz5xax2cwX2jlKKN/yfxA/8CKe5ekL5tI8rw4wEQYOo+I4qEtWyagF3U+cDampjBP/cJ
zrzn3xHF0YS5Caxb62AYmR1gMtqVSox/Qr7/V5f1AuINcKZQk66tAzfm16abD2Vr/gly/V+9tP3H
35sCWag8L8UBLzfe1V2X95+LsLLci/gBQyCjy7JWHmgv3XfO4q46c6o/ecdcxJJERkiTts2sQ9QN
t/QZXjhj/Akd/l99JReIbh2i4EQ/zKWcDKgS0aOR4Uz51G1yGW/vTiaiNgs/V1WE35xevykeM598
7YsVyjgUQZ6tBtpR0MXsSlwlxieDWv4h097GP24xnjvEmH/WdmLZsLK89nMXU14sUnw+XipNmC0c
03FjZltUmp9L2JAX67Joaggyiaxpa8A1fLVT/Sff9vkF/glYX16syVZUZmymqj64iMQMun0EXnME
77cJpOtPhhLJi9XpKHrCyCl5E5H9tOviFmjB+nN34sXqnLPBSztR1ofc996ytrpDjPrzcy99uTYb
u88KelQHzjO3JuVzNX4uGkteLM25GVom34k+mKQ2ePOd1NnnUhguQ+0HKLUgHSJ9iAgAXTviHEXk
R9PnbvDLXHtVC7NhRjGz7D37FllXc4U0fPjcpXQuds+4wwTRecN0cKfxuhPRzqzS+09dSudiZXIl
l4ZdcjyUnPPIOvvaqf6T3/jFyvRsSKW96MZD2GXNBkWg3KhGW5/8xi+WZzIKsByoDA9Cp+GpnWkb
kK+RfG7XdC7WZQZlppE2ovruDLSoB/cjDOUnf/OLhZnScWqnFrS1jJEo+UZFXVY42Z88ts6f/588
tpyLtdkaRc1BfunB36oe5wit8jAWn7ykF8vT87s4A69ckMWkcBVFx9ap3j91I15m3BtR52Vj1DYH
9F54gfJMrRoBefBzr36xdTrRLGHlE7HAAxyajRE9p3M6fW4Lsi+WJ7GziyWzoT6EQpx9s4pCIoP5
9rlf/WKFegLN26Kq6hCViwfRZzwxLKw+d6q1L9ZoCawtFfQqDrjWshUIo63Ajf/JF79YokPeJcUw
srklZv4EhooKvhz+LOta/pbg/k/udPtijeI1NW2dSr4YzPxPlpHuKmf4gtwBtGNNKKkQRnV2Vqir
Wi2HuWL405XLUXp+sWwB30RfcF5nV6lkZKnCzqfOPM8pKDLRk3Q/5IwUD63pcI7GaAM0OfdhO8UB
MBlkbwYm+FYjnh6QQ0ttyUOjyaGYxu9qpo+DzXpF38W7m0o/u81NZNZIbOcTtrHkoKDereLYuMoH
5zFp/duUOLdhGl9mHdMkXDIEwJTZS8nb1qo0pievLLNt75rRBv2fv81a/9ySr+8zfHCbPBoExoV4
vBIomSVaKkIe9PU8q2i7UGN3zySV7O28naoV/lPjB6xyRXyMHJFqgQ0fHbwAYrJ3NWKgI5b5im5f
CvE6Tm79JgxvAfduzKgbv6bawordu2tNkvIG49G18NrXBV3JlTPkt0Y5dltGJQa9kWp+n31OBq55
XdDhacywVnthQA7D/E1vzkvOSHIqKAg084hS3OhmBJ8lSjmgAiVOQmdVxOExiQaU5dW1qPMrmgbl
4+yF4U4aUPpd/DYnGIt4cDVa5BF0qWPdjdK+Gz05bSnAC9ztasZ22vtzUDIK3DB6GwI39fOXNEH/
mfTGTqBlu8sg8QGLPNU+vOeiSp+XvPACTmel3jKI3wNWeqoNPdGZwuvNeXPt516m14Dg7xzsggHq
dahs7az3AE7I3Mhi7wg+dkIOpY8GpnBMujIQURgGHle/MWypmIG78y4Egbx3bYEbqlRbhKLdF9q5
6KZGptGEkwwCcyUzhieg2QlGayiBAQQmc+tODHUDEACYZl2rvfbsTs2oCJwGFDx6gt4mNaJudH8M
/f5UcTOeKdobz4cnuvNaTlkAvyYZFKPe0987TlH5PPV6JzJvKDcVcy7X8d38oUNSdNTSvElB5m46
sOZBrHy8lQLG7wgQ+xobZh/0jfkskK5tTXD93Ggp4w7pFdmBoZ+3UxiAXA8kgRPtSPbYMTc/C1A8
vtB6+OkjI1gXCnCEov93NeDdXDdMmFeR6xVE7ywAzAfzY3GW+74no+3Oj1RH3kLXAkET85FZuwY8
X7KEGW1byP1WQs83mmBCoE26WTByM6Zk0NuP9iGac/nqDAN27dYzH+HnuEc5VcyagWwXLxNYKr4E
ZwqYPPv6EcrWjaSnZD2H1UAiS3WV2a55TGBP03DrzO1g+XeNkTLomtIj7ME1vLUr10aA5M/jtjuL
YvDhik0j29XgZCmXQOudl0SAvACrAHbhng7OHkTMevN9BrJsW0zJoc/sa8Yb31Q0eieRWmDm+paV
rZd6eV2SPIffkiRyR0aJFVQT6fJjEx8K03Z/EsOiYeHA4iYOx8fp4kqVLNtmTOyjtBBYrK1hNreA
5W9k4lvempAEFLTLqDbIv0JjXer6fLJ6i2PSd8Ax5YFEWPEhwtJIAUs1X5LEzPaiKxnPYkw/jkv4
JU/cs5F1GYtbh7bb1iqqA2Ih1gaUcH849xArB3kz7p4VgC8eM6Gzxw71jpNbfPENiji8NcQnI1Bo
1gZkRcTK6Pz582jeSog8m3nSBoKh+qzCVK1hbDxse88xts6N17Vq7WUtUC8VtVyLGBewTszy2On8
FgVgeEO+zK3BI7wuacDatoGLBLEfoUcTLEQeB4Ksg6/Crfdl1u65wYzbCG/hNlQxdPaQOcyMoLRq
C2RMsgH3hyOZ5Rw2y4+6RMGZdXb2iNLUQvY8Ra/0BkG3uXNiBG05GDdmhUY7mIYeJUPuV8N3A9lO
C/+rbJ7CdvhAYmtcQ+lE1a25lsymhkNkAM/UXNJ106vlgVPFskVEUy9rzAqoSxlDfh+dloJ6dEkv
NLDKmQVeRe3kb0L3mgDgMcPmW1sbf0GFE/ttSbZEe9dPWIazntxL2+kjFHHtzKVxKtcnxMB/o6cb
7c2+SV5y0+6rw2g4ow56tMLHdBp9Fdh+/7XtUKzbRB4cxmJC+Jt1nmZG5vbvA6ikoPT7BQGZI58A
J6Bl67FKM9Qv1oCY8L5CU8enBixLCA8uEAC6vY+sZrdkVXQc8+lqlKI9QCyIoUA0zl2mzGJtu7Tu
Dd+86kjr2tgS7H2gi+iOpi9RaoszTGjFUjveuqQTjZXvqmuDfIPmTZGhFGRzG+1krQAP+u3TGOfi
xeSaokAu8IUCzqmcWtbPUOaWYe0xObbXXmqp13z0GV82pumdmmLZQ47Xe0eiUpwJqtk1KXMZ4PXZ
e5TFqGwg0paMpe2fAIC8h6plJN3nyQ/bZP6J/ldUr4Muzet69KPXse2LTQOJYJ3zRIaIU8UqXXGo
yYM4GXoMagmEnjQX460xoNcYwgKOnuo9mzme9YSXVFxF6Jp/aiLKnlVT61sjLZiTl7LAu+DMYuNb
2GXtomeeB5b0Nu3H5c4xFyoPZo080SLgrjmCn23d5SolbwelGQNza26Cwsxb9qzKxjXiC9w8RV12
11E8A9YjQm64n7BnP1UMKo54rcpnbJ3Dppd29AUBfc0JYainfkt+md6j7JqrQybIKzOFHUty8Tpm
oUNc8hBK82o11VTPxuJgNXNiA7mHv0nChtQPV9vrqXJuJpDeSB0wUGVT/ux04USoSnjPMMsQ2Czb
fGexlXKwg6plD7wDGjDEhUnzHHISC1C9lnc6SrlyhTL+K6D2P77P/yf6qO7+67TZ/e0/+fP3CgkR
BrD+4o9/e6oK/vvP87/5/3/nj//ib7uP6vRefHSXf+kP/4bX/fv7rt/79z/8YVMydtf3w0erHz66
Ie9/e31+w/Pf/J/+8C8fv73Kk64/fv3l/UfBgSbp2De+97/8/UdXP379RUjpcF7/j9+/w99/fP4I
v/5ySN5LWq//5N98vHc9L2CJv/qO5biusqVHQCKvNn389hPh/tXGiWCZKDY8oEAUHWRh9PGvv9jy
r6jkPPy3ynJ4BdP/5S9dNfz2I/OvSnqm8iUiU9OT5Hf/v9/tD9fnv6/XX8qhuKuSsu9+/eVc1/x3
zaA8y3WUI4TJucozEcBc1A45uC404glq6AmiERA/EFS7ktPY776Sv7/t79/mXJtdvo2ylOB/ZcNB
uyg7a8seoFp004lcPaRkaPYMc3wt8/qIFeHuf/teHEIczO+Cw6Dri4s6EUxJBDxCzCdc08iI8TGC
Ae6++Yys//0bncu2P34ol7AGUsgtWv5cjfPPfzcJGVzkYGhR55PpWDcQwrsgx3D0J9Xu5QWyuQk4
Ajt0KZSN7uXiAvlVjdnfynHRkVFXBxbwlyeddwZeC5hB//4Dna/C7z+QTdP8fJs6lrQtsL4XH8js
+WUg/benFkgYxhzgNhuQSBB0fAWPpWZa/WplLaoqy+3Zsf/9u5+7Axfv7ls+cCxTmNL0Lt+99AfX
HLqwOkUrKPkrd3WKXv79O/zDd+nb2Ga5C0m8Mk1lXtyFPMw0Ot2pP8UVz1LUt8bRoLH9Zs3Gn7Rt
//GzeKxbx7R4I/aVyyZrQSCWZTJ3PeXRCFBDbM3Q+kpU0EOIfZWUxT+L7ha2bf3D1/eHt7zsoPv4
3UGWFNGJAh+1FPUIBgkv9KJhVWmV3oylQmKpx2rLMDkFezQVhxSdKrfUpL8ZYjAPIBOJA2ho8NEQ
nrdDetZ9QqMbseBSrN5jNaYYFUkSsEc1R4yt4uBqw/lWIQ3aWUmSrTNYw3Dl0V0cLHp7+0hP866J
R4VwC0B87RYJUAQ/vdFLb35rANI/gLBzfxqcrpKAVinyk9oKEaxloqakbeYk3YdYrTaESTgPaZwR
6ujYzXfuFerGWDlfW8OcUI5TP1hQl9fasz9myFG3IdL5fZ2F3RPdF/OhbXzEn1Ap+BKKrrjmYYt+
eiAmap935+A7kYpuXSJgWvlh42GBUmJbcgCFsbDQMgE0Wa2UUmbQRPqh95ub6qwJ97pRXfMUb+5R
f7pXlCHfcj2f5VUIHcjgSfPk4OF524yUiiuYHXB6fbsmvQ29odGcoxPjH5EPu94M1ZfYoGeGMIxc
SwsYQs5hBiq8GK6aMaLcUoRJ+jV8g0BUBHYZnZzu0wy/VkYuyi1bGQU1Fv1ruzCr6zbLrJ2YpLhq
aipttBFIBxjQB0RaRBibK+jm9l5xVoIjTpwU9Hgi+9KfRRfHV11GGDDeXONrZY7mrvCaNyJaSPeY
Z48ARGDsux7/FXWJJi0+0v2wJ3AqX6MscH/AJZvkxkXQ4B4g5y+vvlkT0xMT46TWNeUJmIdlnIa1
YiGaz1aE1uBg1f2jdsaYbB+7UYeiaz6wzb9jpVDfywKSMAj8EbV+AdpqxozyMmUlfvisNSQCQzSO
miK2xZGCFOUElze+9TJp+3teM8Np7IyrqsFOpMPBgaa3ZFdu23R3KX73mMWABx1bOfWMT7voi0AH
5GG29BxvFQrVelupck3ETuTYN2684KVJ0HZD7PpJmGO7SiAZwIRJkJ6NEtbAkmMLzVW0mpdFrnNe
7W2wlX1szUKP8D+AKBh0KeBcZBQfGAuX1eTFhHWVNn7mM08fVrmprlLUZDoqMihDFp+VLQZtxiin
PkDGOZE0MLq7PKOdpkqgeOZYDF/HueG2603EYEHT1NUtqJXkaeTwSqKHSdju+WApiZg8pZzmN32W
cFtzPjA2pL46z2Y6Uv86Mlm4lLrdnpNmA5G0/dqflzeReH2w5KyJOJTDkQorxSA25M+y9mDX+fR/
AxfMAaaX3nkzZ/SRN4wkrbWPfwrKU+o3hIiJ+K6nhXSfGolzQoDrzVexgdj0piM15k3X2U8xNPKl
1qOMb2fij+ybhirpzaepgm2909dGi5sUkkJ1DzIIalgxEVOJSD4a9uEQ5q+hSFFkZfkY5Iarv+LN
Qc8+md312A3veeZ8pYN8DRa8epGgh1YDlmc0UK5T7BBBzz5pNUoGjqf0N1FBafGwfb9ZiUXtge5l
4zDzy1eQq6JVO0NRXdVtOzVcTDf73meu8yzg1B+wOoaKvCBlHYcq6U5L73uQMoidfc5yvo8d/HFM
bogc38diFDy2Z+nsF2NUB+227jO4Wuen1iDlInN0yOOL6LXZ5vBiZmb9IrRp2VDZnY6AFFEaew6K
XgxyH4/BpsaeA9sxstonO0/Ha9xZxReQRuE2iwEIgpUcj7WFDBerzNkFIEhFOc6EGJ91tRXVJENp
YvrkDoH8dDPOy/Czmirrm/aTWG882LY20UHosFZa8bicwKUTUaIl0BpByFfDlc7G/OiK0rtqkJN9
HYGFEEUa5vcSf1CgU6ChayDNGIgGsyPHQMf/l7rzWJYcubbsF+EZHBqTHgRCq6tVTmBXJaS7Q6uv
7xVN2muSk7Y37AEHZazKysobAbifs/da6WtDvPnXj7vigTlDVrxbVYM0hcHODgbO/Axw270MpW4+
JZUZFDyZ6O59ii54lfkNUw1YCLkKl6oRaIpooOt5YRnmb4sgZgqVmdNhqLR5H5Ku2zOkCi6NZsOy
Bz7cKZxqWbMzO0XNqYE1OQ26+1YMlYEF0SkfYB4woBm7lcnU8TB5Y/9ye2nkFGAmqFxCiTVPzHpd
2KYVmY3hrPlbGix/tEHgq2C5SXP/nRL4RDTRrk+Ot3z1JnRC6BpleCCpLsWpCJuKsbKGNZeE2Znp
nNymZpBdwwJbX0Wdf0sF1dmSoYRR1KcSeXPHD9oftLnLLLoIJZ+CHXBZEuBjYpE2zdvvuA/uTTxr
135BfTq1wbHSbbOJS1M8FJNnV6sJspgN5JdqP52i8tdXMNkYIzFSIIFebYaR5hvRO6/fl2FdOfwb
rDlDARQ3O37e+Z0DiceIqqwzXwKS2GvtYMvJ+Q4DsJLLo5a4AqEO8uDx8hlv09BJVEPNCGXNtAZy
7EDV5jrC9dfduZ0Anz10HWY7MgZBmoXEu7vO2tWGAYfVQhzvrBgwOx+LJ+0DwdmFr1lN4IlwqTTW
iDiK+IYYSJN1b6bdydDAmjaAT2g2zQbBZCRvXhxZ7eSR7Pa87om2pftioASOdGzFL+m8xM8Lcp+n
zFP+I+PN6UAbssZQwDB7YESwceqKnzgZbQKvk0JmLooPTdH/jfHa9DS1s/XLBp8EneFzeFlpx2+f
GZRlz5W2hwtoybCLPB9s++TM7hE4mjxxKq7PBkefl7aI/RPqa/mKij25wMqpLmOISWemY3hFJl/c
fjBp8dySVwVnhufUW1GsyL968OSP4Tw8EKksXqkOfVjlvLyYcaMJGbJ7sUeoJLWDUYUaW/Xbixzx
qe7rB6mn8ClNCsD6PFv3zIBVNHHx2IOEmDIOhTJQCJEmdcrCtnxy2ontkOmmHaFMdI2rYAq8ox10
JmCk3uMUVpbyjCMiOFBfH64WFbRPS/f9vpti7BhtmrylvVsg6O7HDvKyzfirh3dVBUQ4F8/+tWc/
/I55w25LS9nfGr7BSwCm9skFX/EU1zOtRAH1Zxz1A8sp80GoJj8XoVtcUbTJaNb2dLCWWXxSf6YX
H7tmg2tJyK/WzNGQEEDtOBiBvqZ4TJB9TCrG+Z01n2vb9rdeNUPoRI+VnQqznd5GqZ0tcxT+U6vB
hpvKH8sWUG1yrjh6qigQyt5NjA0R9gXtnZMVGbjWWP1M3MAhDd52/qmgY2jc3CwqeQlz+GyNxLhi
mocUF81WDTJ/8sK542FFmxOl7kw71g8i+DEHpSZ48jGNXliYvHD8Yg/ZZbw6xDHB/BNlWwhHRCYa
M5qlDC+RzNhMCXFNCen/ZdrGf2JfzgdPiiAaDDRPPDp+5tksGetSIQ1GXm0rY9SSkmBZL/yb6Olt
LD+sXhddKo/wbR+664EQ6LeASvms+aTsqsRIvvsmbPazGwcMjNH7/LqNhw2uxS0WhIAYSPkOJwoi
wA/LVr87s4p9ztiu+51j+dpP9TjRVtfZvZ/zCOKQkl11B7+DSLX7IKk7r29mDajBMyLYJBhaTvsw
hg1vsOlo9hkl7jnR9zYz/RK3Bshhyfgy2UyJMN4pXBTjvV1m8bEHuQP432/D376W/R7REmukrhgA
qGkn4AbQzPFlQiIKzPBlKuNH2EHVisA4PKjRuZPUyKF53kLvE0LKlQHy9lxObDWMWN1yzjUqV7e6
cpqYz8wrZwbBIrg6IUaglUYvs0l4oW5hzSTPKu59WqK+f6wCt9yIWpYvpQukALEiA/Y2pRpReHH+
h3UNPjK3IGuJdTygL9eVH4MzIED0oRkkdN/YcPHSKrB5NSDDIE+6FxeEPKeThQibaLzq0+DF0K0l
bMHnebbsNyNoAaAo4PJfRm7YlOfjWycwzpZNPFb2YeG29UBRaTrZVb6sGU/kYFJad36eXJgWfVZs
y5y7IyWf5Yx3ztvBNc3WsBnsi4adsI+dZnmhxo+cBZHEaw0n/G9Y5slRcTLMGMuM3+k4NXeqDYM3
0cfPoAmat6EPeWjzjr+Iqs3ONH2TS5PL7kikSL4Dccn2YIWCO9aY6RPHt+IU93YPUhIXIkurbKqe
gnFOImkH/hpcRHuHp01RmfD71eT0zptfVuWup1KPeIUzhInQaNdLCDyVjcMKPwmHE7x1fx3VZntw
RmzAWc7R1KLHEeF5mu577gT7piWnDh7S+9QFxqxFUcp1pponRjZlt2KGC8VhcvUrpqTu7Jpe2a+Q
3fV3BOhNNiXsLjfQwZZXAxyUMZlHUzQ7P+sF2kfM6xvbuF2nggfZveCD1WtpcDghu74NO3deu1Z/
Rg/trxxOayoaoDRuiFwBoDDpwfZLQWvCtfTJpiB1iq1s3vCvmZ+zsAp+JD8ODESdYA2Zhst0YgLo
I6tnUVgDFoM81IXnKeWMzfrb3lZ2lV68TIdb9mLFVwE+5ghXq4AlZCHiS3L61I7ywuaSlyYyRZMm
CN+YoSnbdRUs9U7ytN3DPKpoxvHxvmL2tbc4KYz9ZNcw/3UySlwsyVDsZGPKR+WYLs/ukA0WvdyD
ZKpBDQCA3iphPsSuitOlwarrKFUFCLWZrQ9PGt+2U1XUxIo6MpTNQjXMA94nbzUKmRv8n6unYusX
FwaqUY4H47Eb8S8qSRUjBsrOwsetfy2/yi+6Su0wWqyJbjXEL/hlIlyXi+a5jwT9oG1qilxvcwhi
An+7a5Rb0eACSwJZ7ma7HTZ9wD9L7gGwUAEi+U6bEwhma0DZZiz2HSaRnni2U8DCtow70jdsiZUH
jgQXGLozLFnWgRr9dMp8E90i0ov9eGvEewlTPwRfvzP+iqivjeyr9+BClcWtD4Er9po7Y3U0rT5/
Hp3K4O0m4VewnP5Owqa4FqWI761RBxeoMmBQg761RTRjYL8jTVv+CNaRh9hz0q8ZPFjpupzuNdzX
qbTQWLZZvg4kTFJVsdgtqu+FWizXmWtaMCsZxe/IBzKJpzwi8f/Z4UzMS86cCOLwIJF6P7GKb58q
2zWe6jw+S2H2sKLCTFPSZpq0ArxqEOMwcOuFYfUNZiaLQL/4ZwIZ6UV6so6stGjIBaj0ROUCWTXK
ncipm/6OBeXAQboRG4MZzLaw5N8MCVtkjNPJrEXwAZKp3zg9zUybbx2/oW4RD0nHahba3rirYLKu
GVmkkPBta4fJkqorGtKnKmUDxcRrMvI9VTvbhbCXBG+tFkuyY+87PI+9iLlGFT2tVm1rfXazIT9w
PLSAJhTGeuwMDxegqrjFxd0Bp567tauQlg9AScyySloUtM2UnkYIsPj2wQC2z/3zAayIk24gXJeR
Y7tkhkoVqMcUNfTuxjp7L1QizpCgkqMUvfvVl2F2RVesL23WU3oHvlds3Mn2DpbgjAN7Eep2hg/U
Xcx826JFYqYhs8uUd961ivW3aYlqXQn1TYgEGmkK1TiAublTlCGPXCmGlQ+SJmI7yqYRW+BdzNb6
ycPauDZu0Yy+b/fZELDpHtFqz+1hmeJ8yx0YN8ksOkiR1vDudsX9bDkHumTmqq3pg9sT/pHCuyeX
Rgvf560kC7ai9Mwh9VGbX4kCAhob4r2aGvHapj7ty3RxH1lQnszSfuCxWPzQUQ2vMdp7QFgLbvQ0
4MjRzdLmlIOIloo2BDoNqgbBgt/fy9oKKrzu8dKsAX3x3NLe/BD35ANoAcKnHAt7JTOJVzY3ftpJ
W5tEcYsjMP/Rd7qFwOrYh0ZL83FsW+8gJqshpeuWf7B5FRvRKTrxThw+etNU3wUJni6oRTbuFStr
H8aUYakDXVaw2AQAu4Vwu1c+fdjc/mztpI46fcLLAFkxaYg1gJ+daXDQ7zfRg4rb5CFfm0OfrrkY
OhueteNrqvrXrK0GapeqDHbtzdzrMvxbxejZNq0loPmnirZXWlinGNLIIRe+ed/q9OY9c5Z79obm
1rY4zIDvXy5ILtFSZ3Xu74tgEX86e+aw52s6rAMX1wsRrMJYVdVs8MWfpm1thcWhY7K1gtjobmF7
THzIwnLfGcG8MQ2LN3+o+BRT5atfbRXHK7r++SYxbG7IqhlXJbitQ5hrHgBIEI9Z47YvdEOtKByz
Zs2lNjmX5lKhJiFKywDayQAnFPFz2rl9lIDpfccqVT3krT9dQqMl34BEqxrreBsMkEhUF4q9wJ/H
5ysMATCbO5YhWxCDxTNmCou6GACrBNBKtOA6AKgAP4JyZY5Xys7vhEYeCm+VQVKHNY03Vk/RPSvi
TTgb4e3sEQ5rDQuSVEfjrmOm71RU8wQ70mjsYN2lm8LyxBO4Y+uAdsX7lYElYcuG6YkFoX1UsZlf
+smDro/rHjaC3TxmRWnmmw69sYDjRuIJmOcouSnHAD9eFt6ve3yMsVhljgDGm8U5O/8XNXj5FuYI
lB8oPmyUmY1KgiZFLN+CJguvuJTp6NIjNVeciboLU/fx3fdzgdLdsj/t4IZXzah8QUVwUhFVeik3
ui6Acwwq2UGkTWD94zxYpzSXAaMNBngGUHcVTxYD0PYZxeVDkWf5bubFvm6ySe79sQKWxjmxTYMn
msM/sZM+019OOMo0fTQu1IpHCrVWafFnOupnau5Xf5g+pV3YuJpGO36zvcbZg9UCAgNQ/VIG7bhJ
B/3C8p+YzBScElB8XGDRfUN0ts5yHMeLtHuLcwlOLYPzYmlWO085m3oAcpS14/ioxPSWNOUrNhWm
1Sb3Y8/lcTWC4V0TCZQHp4GkimnIuBPGMjwuS1XvCxlzHQ6881zw2uub9uJbxpNieLc3PM+9lA3Q
bQR98D6mwp5l5M8g6yLcVGprumX/I1Qx38FRUcS9SBwdRGPbG4aJzWlakAL39EN3Wi8ZL+hRcCu3
O/s5gKfIkkPr7gscMzuckdvbHw5LvbsdG+mJ41y5xrcQLn3+0phSsWpSKVvGQmyY+TPrkl1uVlB9
J6P6tIbbVbFzYTkkXvptENXcszmdn4M5TB5KJcWzZc36w7G1AYM/v/nWRmvn9rW6wIWAVTK2OAir
jLzs4LMj+J/s6gKHUo2PxcUxQ8HWkbUI665/Wa5yHRUxXZnmuuzL02b6f6Vlxb9v6G6/fsj3jcGX
YB/NZvX2///Lr08sz1vC1myuvZ768mmsxyHKemWtDUvpdUrRVm8cM6/+CkhQbMGceLnLljH5ZYpp
Hheiq0/U+odmAxnRHdc2MZNzyYyOD+LQ6X+sRv8Zb7j/xxb0P3IU//GX/+v6OWTqr/7PyMS/pSz+
f8pVmCQXAOP/y6fiFt74t2hFlGoFcFAl/xau+O9/8J/5CmH+1y3hzBvN93xW/wT9/5mvMN3/IkMR
uG7o+qYNLvz/5iss/hnB+BUWxT9SFP+dr7CC/0JmZGEIFiaoMv73P8lX8LG9dQH+da8tbN6kkC9M
tk0kDK3/yCNgL8fmYPPazVl6HBrc1acakjXXFebJFIjmO9+ss00dw3XuG4c0cFEhhvPz6s/iq3zf
amyxk8xlZI4Jd1t/suE8iTjfJyObxBW1YuwH+NOBhts3LJA9Ww/sGaqTG/bZJ01q90D6J2RhF+sN
QuAEfAWXzCTRNWcERrHwQeqTqNzyqWauukUJ9LK4ydNAKJOKrwePJi2lvfYg1J2cGMqlGCZgpGOY
FQcsRvq5BEgqc6O71rUTniqPKSZ3H1O/WJ5XMziw3Ts8GTd7Vv2eICOD3q/kKz1MTsNZN2R/VMI2
kbdcHuzg9KX3Ie9gitZDexyp+bNQmKF2Ah0MDvzYup0OhLVqA3OdjSikQM0zWB42aYu3c0W0U+1u
+eJXTNvVS+dMWGBic2ye7NjxsLDbOXQQN1tP09JuWW4kn7WsnV1S9/KDSIDB2zab4ehnWfVVDgsr
msXNyHoOlaT3DlTzPc8H/eNM/DbJy3ldm25mEcZrtXToI03TgIIKst055tqAp9hw5piniWH3Qj5+
BiaCFErXwH0BUP2kYp5XqSXfAeUC341zkRCV8+fvqhY8V6qckVDeFsFV+2hFawCGTz6kkDMETHUg
ye2vbZvrNbglBgATib8G8MfgHBcAy0+drMenPDUCfJpL/hxnrmYHPaTBqU0yH4ZgQ0lf5xyozSWa
zeoPfhWS/3X+OhUo2mVZRpUDqItTRvslMst7oU2cHwVOjxezpYfFZ608Ubuv4Mc43TVoJTyDRc93
i2iSu4odeATQDsNEHPqsoUbzhDOt36bzGEJcqfpD18wFW3YQf6kMliOCQ2+bFTijSFCzjK3L+qGN
rfRhXGa958p0KzkwkwOTKwmFx3m8t1ucFBIV40vVVooEpq/e6VtUR7vugF9x9XhsEBnsrdp+pfb+
Ry5D+DLNwBVaZWJLhRG68QePoHQpmlcp3M/Was82QYBHJ+4J+RaLWfMDbjq2vktjJ5GNXPiYYKeM
zL5Md6kU5RWFhhnFk9fsmsYGLVVrkzwi/IqBxsKBVEN45AkVnMEgSsLyyvqtRoRFhifEOWU2eocI
9jyOqWDbMoYkzP1hs6StFxnazY5k1/gABBapH4YtH1ZnGFFgir9J9zuSpt0uZSo/M2gFW4hUHAz5
gJVDWZ+DQv0SqXjvp/bptsldcW91Hx3DW7ZlyLcmdTt1NByD7bsXglIVsHrq2LlpO0J1R4omJAUy
0ByoSpdZa5CNDMRyd3hkEuZuhqZNdg6J2I9xcMsVOc1+OtSdKZh3F7ulKhnvs14E4QDR3VyXVtp+
aFQKYCgnfPR81NcKeywQkNCZX+LJaIDkl0u2TcNCvWe1v+G7wditTbM1lLbh1wedd8zZU3+YKH+v
eSsnKkxpcc3EMO7ZGWUkT5X70KYk5nti0Wzi+WiaYWwf58Dw73s3GzFxJBCBRyfbT10wrhiX2QVF
Ai+/ViBqX4RRx+98Iew7C0wo+gz8BBA4+oRcSts9tvAmVwx34yiTfEVUG7BBQSi1qy0Di1eXAtJB
UHRoEowcnc+MaKgtnuclFjAUPXNT/KCWHPHXu/5z2CzxZ+pPVGGqtm+iiYMoPLBSnc04q85aLXID
IeAvFfDP0RyKh25BQwVjdpjWbmiKKMD1/rh4JHIojBibpCmWg9mFycZxnZtMIxOHnmWu68bZOq26
YgcY3F9RSeifiLqm++VWCdnqErluX1ZiJxP/0WQxfW3yPuSawcKBh1b7VDKB/86ZxDBXiNt3jvW8
iDyebhiP6x0xkdbhWoomlPyEFZ+9peG+1w03hWCn2G3HZvkrFAtjBITL2vIW+94qs/QxLLR+VqXw
uPsOOr+fbMCHTqH9v9i+uqghMvtmQ504tz3EZgFG4w15tXOxbqQvq7zp633AFRjbUR2xyCmaVwID
oY1TuM3U1SMHUK0Ipqg/pj+xQ+gzEB2lN7FyGTP3rmrz+ppOvnFPwXl4Loe4ezFEXP4dSz29tpPb
cVsIDHO39FW7H5va+cvbUJ5La54Piejm1wqA9rrW2rssmWTcQZRsY8r+XbFp/NRE4CO7UYD8mwqh
SVbkcJI0KoLecZufloT4mSBzlHuF98HVOruETiv3BBE453NjER9JRtyGnmEHiRBoRJL4aVSChjmG
LM/PvRUbj70LpNOdafGaPmLQQtefY+/ba8cPSawkqd9HUoIQWA0yBJ2omkEtXAlrSPWZikwbgH02
WBrEC9KbLlRPEBhIHsk62YHE8SaGwzPM67h13mJZqo3tW1C766KjZgY1hkNJ0aCyMMx9zi6Oy1Ca
ZAc2LcmxCA3nWY2ez9rYeebhwR0Udt0cOOUI974K3k0O0DyqaL1s5roMppVpL2KvMKv9JnZV/VEg
i+DhdGn3q0dlAovrJ/3o9gWyIzaODEet7KvWbH25WelPriWFB+Q0rq6QZJZ9ZuH3MnEe8fsxXtkX
yJ9urOHgMN0pZKG9rRfa8WPMbMdZsQN2Pdrtpc8eI02LlLpUMKJjzZPlqfH66UqmYfgyh1S9OOCo
o67gRbEqFw+TBxuGgNNXiBhk7GR7mCHTP2DERcky2Ln/1XKLKDAT0Q/PqwoyNWQwUnUp/FAW+wY3
Wnja3mEwh+E9d+tuPVa8RNM6qAoCNW39nidtve1mtmI1BTS6NJ770dGYAKDr5hPrfqe+V3oR64Yb
bCQ6JK8w8wZ10nMmnxuj0D8dg2Em/6b9PNCoIjvi8fTzAOfBoi1mh34Ao5i5H1QQVQR94P5npb9j
HeSdg8a8PW5piaOJEbsqLx8sD+8bJAZGallr+Ndcte0OWBL+20y2f4ypY73Se+Fr3hnAbsAd5euE
j/4Z6QHTBKsN9mlJzG50C/2dx36CHLuGvwPLWFmnsskt/vwQObgqbRCxkBO7qxl5rmeGkAy12uS9
8jhi9Nobd4BI8pMaYob9CVvKdTc5/rEzCkjQlN33YxKzm1WV2MuA8OKqJ7rCOYGAlD077SYlE/qs
E5lo3gVt/texE+dAIaNGQJ4s9kX4S/LsM83b+lOPZQio36bDivQUejmvVLeGkoS9MNjQueq2ber+
FeyBT04Z9p/u0sFHwXBx62+4K1dOU7Ozhvqnk5UXbkgQsz+fO+p0Io33nKDpeA1W9ynwoh6TGTct
7c4XDHMaWqIRXMNYcmnIA/mReVX6wm2DySB6HZw21nyxmUZcTNHJx3xcvA/hz9OWk6+Fa6EDbjQJ
NUeqCYsPMxucc87n58uYmr+2Fz74segZJ5YPXhc768Rxk0MNqe/erjnZ0rYgwolimrIEmzE/21l2
W982sIzBR7j7v/R3stc2JgDldHn+zcUjuFS+V61dHIsPwDzbOwav3X0YZNwjOFj429YNaTciqznX
XO+Ad9ny0eQLu+nsnuVRCbhpxUdfoVCW3ZMDTAx83i1ZU6K/W1dG+1unN+9rwh+BJdtpk9VdywKc
eGAOtpI1PZ+7tkBnX7pOv5WJq85DatRnBjFEVPgFzilfdjomCQ+lvE5ohWnZ/DJ/0VcXiuMz813q
dm3JtGsZg+MSWuIRdla/rzXrwgjNnH4YtGYuGI9xsm3Z35p7qROrWIPy73ftmAXhVpRO7F8La0h4
FrQBvEUUXnulwwSdQxZP1yDR3UPoeuMZ0cb8xcsY1UKx4JBwbBDVdu+gElbzgYqdc+CKRFQ1y+b5
R5ahu3WCfETGBQr3Vg6jb4Pfk0Bi3/t8nObEXOnJdv4sZhscJKRV2t6Je+93dQ001G02qHMJnCaT
S8htviWGyrHr2CvGN9ZbRpXLd80Xw9BoUinFvITJbG1DYSmErOO7NdNj7OtYQQZJ231bz/RX7abe
mGDrmOydhKBomxQ8tf1VJr09Tb1TAFj51PmdHU0IE25zxmmLZQgJJO0JQnedWZ0KCec5JcfHhHg5
2MGYv9a0WdZlEbTfCemCLafgYM2MObiOcUzzpgURT5IEXb0/DkdIvflWG0inDDfncwuwMb7Na6wu
iWIQxztmDuGq5xS9UTklZqvaEQ1HZ9MqUlmc4Nqs/HLJpHEYb5xdK2K95jIpyFNkn7h7LoJ9Fumh
tTVXFCr1deDxzCiWiEwzACXvXGc8DW4HlWvRm1HIB0unl8HnaGuHcXtRdsU3YQbyVVBkjrmxhZq5
+rKYB+L5N0lounMTpzgGxJ82fq9/LG1g0KwrddDh8Ejm4myG07XTtrXqSiqYeY+5znyeIYS3S5mv
JfmYo1Ml9TYH+dbxGcCAaixHjlbDiuPoTnWYt/xsWvumqncjcIqbiSIqhuad7FC/yuaa4BentxPF
2TgibNYfFISwbbqwt4PvSOCPtcS6N9z3GgQa7pnl1OcF2j8kOmVNgImEN/zcydlpZX5YFY9T3QXD
tS0LusmCJZLJg93vi3dnWtA8TMEY3XATK5WmBEYdj6c+ShQgcrm9RlkCO9CtoeWC0tg3Jm6yofO/
p1srM+fPa1jlIMHJgSnxLHxfbeepxUsehu/hnITvuHz7hqG/7i/OPKg1E/8bmfVW+hb1agA8f2MF
Y3mL2796ce66avi0M4bHQfokTHVM0+o36fWWQvKFTVvIVUjBQe5mWnaWPGaZokEmXtMgHCOy0Au/
a9dbe2HNEdR70HnzUtHuWVUcHlcNta014Taa8Y1PAHiFvgj1MHWL+zaE11yNKiHBnXnbhAjOh23Q
8xi73r3Gfk3ZmyL4YbQb94tQ6v/5HsbR6Fn9RmBW2NZ4IPcw7Eukoy5A9CV2ORvN0B79LC4eyYXO
Fxj8bNmCsZpfCxK6J0Bu7R7c5HCtpzZdD4nor7NnybtgQvkcQxu9M+ZYbjhidHeda8hr0U31OqPe
thG8COHIMjFtYzZTbuXm9yzlzHNP22DLSGLkpOjoTUXJcedajc+JM7Cd+zgJujs1j/EOiUB7y8ri
N+TwMmDUVl3yAJbqDZzpEvF+CCMLrRy1nnnDFYHjoM6+/SI89KPksi1uQ4L5YBRLiFpG4TfqDVwV
cYpIZGBIzUTigDvu2o/2TIQJ6VHVb5ayNw5IGPXOUMm8NoEV3nM2HS4TBoN9r5lO5GmQ3bMF884C
B9wpadmhrwRB+uc0NeVBqqR54REDFGWyquwYeln4lLjuqw5cdWjapr6TrLQ/uSj2UZBSP4xnBLNp
4Or9UmXpLq+mJZJcclitBf0mN5bPYkYD4ojfwS9fmoIo8zSsGhuvMNP7iOyhES01e5whbgFo+vcY
k14MK72IRZtwWafjsNg8BAEa+0IBBBj4LC5tBlRWh8HrDPz5bNFR/W4l0Ok8YeLD0i6/K7A8n9Oh
bA44M80DJ2pj6/He5JcD8m2CYhtSltk5O1nudqscIdqqm5DNEYAlYuRBwM3r6sunwcoPoGrOJD46
ro72T5COydov7LcM7mqVjChzFc4TPHNarmp7LDaI9ca7XPTWm5tS+hQQjHm0L/Y1Hm4WbRS2zmnB
/7qPrXxEtCTD/YLr7U7E6fQsa8SgbGnBU3FAwbMZa2Pa+IkPeL4+pLeAk+82eHwqI42WquLI73Wb
0Zf+Ns4rZkbSm6PSWfC+EKaFHj2Y84e1ZPydSTjLh1LSoFmnpAS4Tbjly5AY8ivBsPLDxnE8IT3P
nxjp9Ae8OcudF5viic97DkM/5N47e9UR17fzLbQkBLVMDAXHXg0kPmXHtlfOux6f6JNZO0AVKWYV
hHuozxIEjveyS6oXwzOY7hrEJsD5kfFYV2GRHcrYWz4nBMqEkoJCb8QyN1HId2BTLI79alVz9m34
hvvZtBzYVzj8uMfnuX0I6MTd6dgM15aa9I5kIxx8M2P20XpWfrUrtmPVwNqyWxpwyIsBUbUz6/5q
EBzeu0teH+DpkCToMqS/Zi72paPMCz/y6QFBAD3yuq/3sqfhuBLxbUW4uIbuVzUPtqMNgYCxV4zU
DUA1M99SPak4sXY6gfVA133YQSXnsdo1CLccT+/juq5xTRlEYPyQtVqFGVLxzk77pyVljkiTvH5x
S3+JWp5JDyyUayImdnnfpdK5tIWLa1kxFXwnkwB0iTfxmwhitc+d5O9t8ByFSRjsM80KcTQG8+xr
KZ1Votr0mtkkn4JK0tToMGBg7eQCY3DLMgZvXqemQKEw0ePdhzjxvpbWq556y7Ov1jTfmibS+8J2
Qnu/ClDm+Yjl4Yoy/q+IiZ/0MgAO55y/97XR3BvUT3gZoGTZhnOjeYPO4bPP+BIZRemAVLW0t+x0
PGUn/sziLWENa5V6vM6d0AjXWTVUD1PfkgPMCPFH4vadT13i1s4wUw2pGCLlsxcecae5W85L9mXM
Bvu79BSDgxSASAw9e4/xHP9DoawoTWjyr9quLU6cs+Rbjnb+FlgMAKa7Nn+MdDtIkBV7d4zrR9oB
/Ul7AkpCPEAY1mZ1Tx0aXrI/qjs3KJ0rLRd5Hyg2GAP/EdvCjL1jPnrOsS35FQGdWOmHX96srtQt
Rrrh4xLf3IHA+xeHoyPtIkgDibSOcz7Gh5iNM+O9uH5Snb3cz6ot90VS4z5pC3KQLDKdE1fn+EzE
dE5WNjq0HWD35p6aEF1G4n6fk7C/bMfJD7FJBMOq5HQv0SA0kQzTNxea/JbsIY8Ud6HQaXB2XIWM
OE48rpAvEOeyHP+PDmsCHujPIjjjNxuw0+zd9DZ2S7PpgbUtz0KtspNfBrj5EvvT8CShwYq8+Vj6
23xk9toQRoP0PvxlY25HS5cUF9dYsv3CO+XcNkG15b7e7RMz049Ud92V46Q+bHJjqX49GSQbL1F1
TTQUeq5lNSOBQcdmpi2MA+x8Hs22ssy31kW/5DXpbzpU1pYIP8Gj8X+zdybLsSNZkv2V/gGEGACD
Adi6w2fn5Jy5gZDvkZhnwDB8fR+PypSOyJKqklxXb3KVwcfBYbB7VfVoqiDYqzunwzlhkBT6dowY
7taICY5VncPkPtSj927rwb0b1CMP92awtHjxsifZ2OZNuZT9Pi4JxmcAKH6PXHtWA8h4sID51QBm
+gtGqdw6xaRPfNJFRvmgqX7Zq4bCg1VEZxFHuJvAwO3wrYbjwP8qWtbIaGH2fgqncCB2Ytknxmef
S1fTfcY1gw7FSfLUV/24b1gQ7EYjnMUGh3v+HZZgUEhRUKvoms3PvOgfx4j6/QTGZwsZZjjzOaUm
y2sk+0c8dT02eGPgcm1Zm8ppvMcu8xmFplLoO0ZmzTyXLibWV7tOvouGLSYXj9b+qSs3PzUjZsUr
mp/z21XiIcqNZA8R2Dq3WTc/gPQYiGA0cDyqiXtVHrMzykMn3YhYh6fYUbivpg75bBOyH0M3YD2y
wfHRH5EPnedESUptR5Xss1gat/ks/ZuBSM2H5kl4rqqSFchcuN4H7XXNiaXJvSWNknDR0tQnd2QB
a7do2+veFvNDTAQDu0Y82p894G6es97eNIY17RynY9L2VDHfDnPXXQ+sUh7t2sH+liVcEwKrXvSO
h2bgVnW1Ukox7WVa1fSz2+6baaRxgGXozoyRlWhaNTbjrK0dAnjxUkt8gSwfvZVZl19F7YEK0epX
TAssCpHbbYteS+ziXnwzQVJ7ZNjm/A8HM/qWrAsem75npFeT+aWkqAPXpY2Bc2E6SXltJeoyfbHm
qXmjU2M4KdQ2yk5GfSED6d/gEVM3bOwd7Bk9gZ5wB50/SD3/u6uT9BZZ0T7EPMsY61If06b4IWy/
bOpycAiM6uq7JfWMcGW9h+kitkXWch4bNl4QC2vkLqxks8X7xdqnTZ+cPsTe3crRoX2+9whVdjTw
dNhTUnGfNUz8lTG80Jj2GjnNMxTU+1mST3FS/65io7jOKz8762psb00SqJjxdc2fhwqAklqxjlRh
Xz+Z2uy4+WdOv0rqNvkKSUf2ZEAriCqujE8LuaC16w9PMsKgJeR0yEwxXc2REwAd3/zko5qfEZGW
NfNbspLD1Z1K2QfQZmHIbWFZP7zgQJ1GMRNKjt8sVW21a0yqw6k9WE6j4eRBymC1Ipy1K7lOYdnp
ezq3yuqNRCCRw3w+6X55+1Pw/1/tfIAogQfgfyBKTMnfTA//8d/80/Hg/SE9ZSsFUcHns8xX+ydR
wv4DR4PlEqDHCPFXw4P4Q7iW73q+a9sejYLEx/8BlLDk9atZ2LpcCjrI/v97hgdb/N1aA3vh6ihV
CmrBFV/hX7+9v1lrFEB6e8IroFKGxRYTupAGDrO5b++WJPORyvJuVWgBBMjHYNAK/ajbWgWU+zr3
flLPh8Jj2uL9lJEFklm08goZv055Q4nOtRa9FoRAjEmZ9wMLMAymnalusokqC3oVvDWLGPM2UV6z
rGIx/h6d/i60rG7jG8J8mpXYTnO5UWgLK/hA7Qcm3PzFd6k4bCtxEr5/TysBibdSZURfjZyrRxs9
c9+sjl5TZN8shmibjAujZsyNaUIfPWxpfkdarayXM6+rLxVfWUPGvM0KIW8LyEToiM70jatJ0c9U
WUywzQIPZyCUJdLG2zZz4q16yw2fxhCvg6mH4jWesitTul06RAD8WM4kMZkNqWJZNhoNVUG6eami
Fl59rKDB0y9rtB1rB1tsXAoKb4hr5mskwsIkTm/KzUjacmEll0SfFivdzy6JlxftSJOLTqh+IrTz
LUWS43dNmRPfDpUfW0FYHllviXW6s4Y5wYCZNRHFVipkCZD4lAlzE0IzcWX9QgNmeJREn18yqoLv
zMIfQXiHOFnihetHVHmXbqT6qeYww4Dbs1WC+zluvLoPwPhnQV4atJiIuXfZWhFz2c5DU5DCJAwV
uJaJzMxopk9+5Y1fmM3NH79tqkC0kblbFPs/GyjxjoU9EzX6znNIdTFizKiLlbEsB235+d0MjOXF
GLCBRKKL3zEn4j6XVIqwYY7vhzBMD8P1j72qUzOk5xfTm9U6ze9lIUArB9HiQbF8TOd021YGnmmy
Oge6QwA1KRU/kIZh2hYIZBSOeMUDzfL6G0nE5FOMKBW0lIfmgWOnyVtYDNUZ8FH1kMWli/0PI+BM
hRUwJvBKNLZG9MENuVjTYDj9qgukF+044mB3mflcVAQLfSIvKAYifANFkSJtUwdTwEwPxkK7p4jm
jxumKcr46J/G1rK4t+PYM4dTV73PuY0Rm01t8U6ptBukWSzWVWZ4z1Ynp3fKJ8ma90RXs/KO7/zB
Hmn9GmDYfsmob84sGsiZMl92J4OytGrdhdP0q+J7u6L4fBPdG7Qin6FRYlAlEP6LBEy0TmqMeSzb
ynjX2LMXeK5T3Jhzx2XQMbxwr83WT9b8jZaz6iom9zHr8vU0h/annipxRrw1WAaRBFhAGb/6KWmN
lMqI6z4q/NV4k7prIfvd+Q40Q+oizI3qR3k7pQqOX0yZcBA5aUL7qFJbHoTPpIX1qcX0m+PE3eDC
WPBH0AIh7KZcc/+4p+LcQEVrh8s8Rdmu60Y03IbdAP3bnT6MlVD7hs3WyhoipLRcR/hGcUmtp6TO
Lljo1QpUTbkextjv1kuioBaSWn7SFKCuJZl8nFPc44mRPkZN6tz3aZ8/JJYpj0kjoETGkAd2bOGm
VahTvEk6M+8zJKuV6AcPF1ReYACegBXPU4h5NRoG8vOOaTK8YxrezQ2AwVqVKB1V5RQ7DalrjwcN
CdRCFdyLOmtuizq1HzM/ni/hYA27UCb6I+lohitcOT84dTTvXR8r2hxF0PRGzEO7Pjd47hJaGvFe
kUheoeeHJfFlP9vowcl/z4lbESHIQ0Yrv46Hg9W28alGCyJSkCAvePk14+YBBGQiMPr9kon4DJMh
f6yLPDtjCpU/OAWcQ0kylp4N0zY+uitzZ1X3RfHqJqlDborV6rSAfOuyzL1js5Q9gb2Yd5Nthay0
I0XIDUFsVdRVtcaP2K9Fo/JvTZUYY5OKLQi7XILDiOoTNffqjvX0sjELUdziT6JDvLLVy2QO9sEi
yLkEjrCqnVs2zk3FzezVZ2o/kiUXH6ZqOBoLpfpd58/jtmkWqjXoEn7LiDx9+yMe6tqPiu0whNEH
Ho1u77MAOmAZ9RBTDb0tcTp/J3U+8aB07rrCsibWE/WUKxeldmfHS3iaaUDa2KIkwwW9FSJrZ2TN
uKEAY+EOyZG3bmSU7wSVVLcI0fWaVYl9a/iT3M/axh1VhumJuOh0L/gqn1OUym2q7DFCWy7T1znN
pyezSeSTdtr+zU6G5D7HI76X/LIfSPOJuwFU7sYYlHyguRTDGokT96IaJ2HpIcxdprrQWLXNIA+L
HqOXa7PUYwk57RGjw/QUeem1I7CyPzkx5k1rU2JsMCmel8WsbhOCLu+WHs2HZSjmo+rYNpTspNct
XqENzxzSSjxyB43HkX9P1LZeLUtGSLIK6532pvRdsfdP4L2N04dtgmOlVLh9Z4UXBrk5ha98XJz7
mTXuRU8lH+UeNNYb7dzJWqMt1iuKHZl9xiTy9kZ/M4wNBoKE4BXbLeidQWzrT/z+ZwsYDHeLOeSj
0jvZRuQDhzRL8l2SEqOlCtUF1qAwXmKJmu+banR2vZeeZ4FewM6CvABwV2qk+w0PRXIrsPAE8EL0
3sWzjFI3x7/T+srBlWdmXOe6WcZlrYT/GztVci8Wr2XJ0r71if3eRqK8wcv8aI3GD8DfQe2XKKlY
KQ/92bPtyl81jPQkn0Tg4Ki/rSxM/TAveOdWxPVZYBMxTRVj4cBH7tCWqtMBQpHJnGAavJMLYd7z
JbCmT0AdrOzZw4kH31J8KZWBKu3z7FXY4b3bkY2cymq4eHP+oe2ChHo5fRqR3x+SfNFnkUq5Mzyf
nmN+Q8aK0kakJsubHliw9jf28Ge+pvTOg8S4TmjpV5dUzp2gqOhYL2kG16Uy9qgW7gnEprq4c718
OFcLVtLIYkuHvdyYXV8EnWUNbHTLubqToBDaYGzAZZQTOknKsx8kuOgfE2oeVo3V07tJS3X8pbto
bXnJr64cWPoY3XQyMaVwahRvNS+096md6zc/aeIVxV3hO0uQBYbthPEoTWXIrUVa3jFNC312iqp+
5cC0AqkGb1/32no20Ix3peUhLyZzJ451S684xYIAFh3lBXhX7DeVlMu9kWRshGcFwXHCv7ZxS6fl
NenhR0cGA/2XOOO9Obp4WEbSXyU8zOsZnFhHv9F2UEit+Bej9jO3sbGs6FWvTviTKf/BKniktgmg
gjco58mJJdYOsYDwqHPCGoZf5m+Y3upHkVIVlyrT3daE0tZha+WYiLzrFqLoIJgCjONKNnTVWuW0
Ko0IU/Gq85uUSbTU92NBCGZVJ6PJBb9GqXFm8ZnmcXfRPtWTLRUS5TqPUxJF7eSzSMm0/6KmpigC
o44rouYpmiIGX7MKpNUiJLNq3hMcCj8Q55Z7L6Syir6s+EDHqqxIIbPsIE3G/6/zPhD5vHitnTj6
po+2uYvLJdlotqcPNDfdZU6n9jQHMeG25LEG3zozLPHjOJbcRFg6DoMi8MNTr8U2onKXvVgv4VER
Bo2fM+hBkD6zMYSfUAjeLk0xX8qE7nYKmqy9pqZvnaetXok2ReySfc3rXalLUWR0IvAhR/TwpLfR
1piS6Bnd6iWXM9aAzMqSB6ma4cGhFhs8B04mikZh0YCkOaVTizHAswHzFvYmHATvEU9E26y2s43b
zqRMYUpvydX4X32BoYidLnZsUgr+3k8SdUrwadfs2Ir6eWRjsBvUZD3ZifdcZ9Wwnrkrb9IyggpR
GtlTafv81dHgGiQZr9/MIqqo+ZziazN26jvtGv7eDCqsruW8197QPio20yjtmIemV7B8hoC4j/sH
qKppvpuLIm3jp2EHWtZR+U5Lx8+ustuYBkZc5PU+dgb1aSWCIQanrWOsybaI+FTgVNmZyg6jg8bk
0x9yO4t0YBtuH7G54ooGdEm+0UFtbAXsgbvaKR0zMNPY+YiNMNwqwh3OmmJQ650ZwzwjtxxTzqKM
/auV4zcs6y1IinozFW6xc+LOuBSx7Zk7gWvjJstd9cz9N7oZBsvbs0WhVI5N1Zb4oH5ZzDyEoLo0
l6oyMYF1xri3elAeXI04jKiADrzF85MVXhn/QXushj2X+sRgyNR3iaWUGnZO5y1wxjhm1xYO51L0
Ie4EhQzbqGidYiPcVD2hLnP0i43r9O5ToQApqJH+UTW7AxiasPjO0e5vwNGOp8aAcOuWRYmFePwp
TXf6LYs5mlaDSEy+QNFC+7JR3VdCldZxMUN9YOGX3FUpSKycvyXG99Llr5LKL28Zwfj7yg8WV+GY
ACUgnrXB33K6pqLLjnYPr0xrzGTcfi6sPpcbu4y8XUst8xGUtnuMMclsgKzxElpafpgaWsmMdSAh
KOXW7rNdLFa7MXTk8UN5NdwcE12Z3m6SNjlfC4Cs6/pomJFDfozL6f3CcPYCjLdijZj51waTsLxr
+c5vi6ZtDhrR515PGuxEWju/nCj1zwZpnjJoNNetkLzvecm95Ttjo5wCsbejm4nEw4239Fzy1Djp
INLDwlSLtXndUMnH2dIv78JpjFuzr3gY2VqutKmTEzMXeD2YTeXGIA6rV53Tzb87igtXDdztn9CU
+m6xRHYP+qyEYxdNRz8c+gsmKipZx2rcD/xW0vWYUyipetc74qelp9Q0scdVeChZtXMV1KH+SsvU
/CyBuwRNG7cXW1UUx8naPk2cIliAqK8uUxk/t+0Y7mesl2twvCBGujS9KZsaVhHVc81XWfj6PdEd
6UA5Vt3FuOpTES+bn6kI282V2YSoaM6IWHMiX8xmoqV9IROblPF8boaK1X1s2ZtFwlL3GufJqLFR
9AuVhcLQmcaLJd0bmNXTQcSOs1kAR5HZU8bWb2iYohY4hFgUdt3NooZkn1qU3rPJTMPtVMJ5wRUR
PfZOj3OJjbN5AYBF5yWCQpmvDJEUb6HhRj+xCV9Xmo29X/xePHlZH70ZOXxpDgJ9HK1outBAQY2y
NLMNpPXly8anuy/jyKPn2k3QY5J648y5vpdFk7974C7yTWtiCSR/SzhSlw9OQ/i/nC3If8rZW5a8
JE3mAvFtQI9xVEakePoWMFCOu7s2egBraA3GuC6wVBpB3KhPtHImNDlExpbLL56MakbMK6z81kmM
8mrtsgZw4jlmLCN5sux0ea/gXXE5BAnlOvlOtY5xKrHUr7IKp0NsVfNP3wzjpoUN8sCDYT72ZEd+
A26EZdjEUE9XFVeuDWXY9zbApHVNF8wXYk71qcM8J7C5NN9hWtaHTKvwopwof0hR9t6W7AUDHk46
O55fa0bV9TREKe7dukaS7p2VEIoKVTaSOQYih+vGilcnJKbKSyeCrzbaFrc06zcZj/6JnHAFNbmY
6Lp12+eCGM0K/j6vUucaHPS5NCKqxQei4hE+WtxaVFh20BWNX1onMNmT+JdMbHysWb2swXlmATmH
iRRGjsd6SdrfVpkXJ51k3Rnp44ENWHdr2qNzjMzQj3adNBpIla21d/Bxt25Bgpyczq4T9pvlDXva
JNVKhwWdMDA+BAsjP8cPwIDUmVXNjsHvt6qhumAzYKJ6JaPFQImR2uwsGa+q7tqPzohP5hashLem
2xdnvZv6t/kAoI+WdZgCnOGxw+AsCI5nKJGMb1jcUJbNNJeHK9yiBfqAba9uiq8xTvodxHR13xcG
tnzgbLw2Qs88d9aM9D8REw+kp21cOK25a6R9N4dNdDMy/J+TaxYG1jZ1kn4p73ND+DT1COUhFmIz
iDACbUQp8gt4+XRPotfZ5bS2H/zRr95CijRg1yRir5eGCFmEIWLb6PFEOifetcKh2mNCfVyox8zM
uL/MAmpA3Cz2hjYTvOujILdPJ7If+OXcnixgtclGWXN4y13aufBYdrS+O1fgduHeNQaSR+wVTA1G
nR6bgjA1G0oNC7G2b3vDN+HaJPOzQz00+MRCtw9FshhPPM3JDgDbfGRLx0qiLUhWIJt3X8aibtjM
WMexS329TWsV3Y+VQQuK2w/hY1qJFp85xZNDNthc+iJaF3FGh0fq02VE9kGKI8sC764Yp2ZeWTb5
DjJC7ScV7vSGzMUSLHli3g46IoswkF/psRBdCmadj1GXNE9m5gwBCNMalkFxlBpX38qRnv/mOLO5
I5ZTbS3cxN++wgmSduby3GR4L7rMDaqWrFWjfXC7ZRz+1ESdVpUxXo3unY1F9tq0WiGODlbSvNQA
omhthtcA6LP9GZDlb+aEYrAOAMnV4NzuswXEju7xjQypdoLKLEaxMmPvN7ue7nMhxL0EJb6q5krm
9zQugqvdhU0UPfZpp++UpFaA0bQ9hthPfjU9sbownOJ9XWJ/RNIuN5Nnl1sJpIg84KBwkJaau6Js
B1JXc3aORpGTS1uuQebCPxlg47Z9M2nWBb74XPzYCUoBZ6Tt+m/hLCN+rBdKi5uDlRIxQbNlazJn
CZZE1RCnqd6iWb6Lxdw6g92clxiDDjBaMa+52fEs5rBID3bRYsRXnlwPSMgjXo8AWZbSp8Twd+mS
DFsxcTudiYcfTergMXqGWKXauSIPfSWTUJlOyfG70bnZY1v631T0eYTULND/3dL8dnOlH2IiJWs7
qyuA8/Yt0rjzpDsLdAtpJcqV02SXR28NmjvEiox5wbAWSGQa0TQz9mlT5qcCwM9JxCoMRin0YUjD
4WA2vr51JsPZFB1UVtJ2+IwTmxLiUkdPlU6HbcZt95zmLUvCPMyjE/AcqInIqFQfd9uyYVbMR4C6
LlZ/gI6QSIVVO5DuwwXgeZt85u6snkBkWRw9PZh5bcCaouAUMWWmr2QMfSZNL5vw/zkhhQIzd4Um
EXpH33R3wx6LtBjsiKAr8iqwvMZa0Q9957uTDOha1ni3ypkIimE9luyo1yP6wEcvYwLytmYF0C3B
/9cESc1A2/6vNcH999f33xXB//gv/qkI+n9co8x/Ff7+nyIolWX5DkhvVpQOYtw/GPPS+oMJ3oL7
bv4Zm76qhf9kzKs/wAQjCJKQviqN1r8nCf4Zcf5rBNrCn+KZNpIarUu260Oz/6siCAKYyOpihLc1
mtxLp9x626L78FoTDkQwZbOkRyzr3UJ/A4nVK8eT4ExI3eJqerKhO0Iu5Txj2rWQNjIvoEgDUN1M
DUO5guMpOT4THfgtyEhCSEnQL+W4SxvBDahrgEoM8jZpR3NrcDG4S2LFPTyqjHMVseXycGps86jI
nrwxLs+jx+V4DUbr2neXNMEVbBrYZgWch40rrcC6Bulr26Qul+y4QBV/661Q7gYNJlONBSZw1mjY
vomRTi6mYq20ps95ZHs8O2pHxXp31JUHuNQRznSe6qW46Tsrv/iu0YAeHR6n3rd2ZazUk5rK5bAo
S+xSp5o/Mc/Wj61E1gkbfwnXdV57jwB6aB2PK6895PmY3IS+2T10HYksw2fYQv2jfqWxrPoisHx9
RwYJahZ37iFaMqaXxnJu/hwpYOG2+MWnGqBT61qvBltHbxX1jtqTdMI/FhrVerI0b9G55q3vEFur
tn7sihOiQrmi20oxVxLG32Aptu4bDwGg9BLug4P3mCYj/X4mY5ykavHkkXrFntpHAFSI+1bQdrah
P+G+UnNxoMrEuPgTy5QqriIO2QXraR6PzIAZwLgUJWs1MyCsoKtEgfaX7uzWzkTL1RjekwEtg9no
i12DJ9zElaod99+qiXS9K5NFSPuKj7AdCBL/onH35lDXrhMXd6lDRMW7bja4Vvubvzzj/8A+/J+/
tDP8K5DfsmiBcJUFhsCWHlL635+bmuQ26mhe3CX097wSfunzAy9Y4Kn8VpMV+6Q4BZFaN5fI5rX2
3//j8orY+NtTa0sf3Jrv4xdAMfrXjm3hgYr2IMrfLRQtvQMkoBeGxMyzHYuGp2mZsd3JBDOaaX6z
5m83ZYYGTuuSh602Xo7a9JNilQrkD3RoqsEyGwcn22D0jjIMsMJ9xT1ZAwOc31MlIQqYrfvkNo9z
Wz+R1UdZ7s0yPEPDxXZHCTc9BEwipcqdx5hMymOKSZVLtko2tMODRIrotKpVZq1NV6qIFFNPVKNN
fjtllDwaDP0bEuLVr//+12Qp8Z9+UZLrhH0FSkgIDyB+//5niiurwdK4hDed0QJFS/lEr1ta14IQ
f+2ph47w5Y0esiGb3f08VlPgTXSa4VTz1vx26ru+dTRARa/4DbYsD6wBFK3y85Ph5az4BhMMtTGu
fF2BmjWyO0QiuWdY/ex5vl9RiNlIO+Tce6ywm5Skcos7bjvHtosrCAOFuZaVtTyFocxuS1w/r4TF
5KqFFnFADZ5+okl4rwV+x21c+PXtiBaz0tbUbtyKzCXQ/+nUTz6OOKesDoM2s4D2K/csK2xcU+J0
5qrEXl5jAcpC+LBjFAeFmNwP39d677T60UJHYVTXMH6TquaDwE1lEROIpKX2V+i+6qGdHM33SdvG
W2hTddXgOriYMnGOdj+wXaYoOX32ewMyk2LFlXgAPi1QBgFQKIvWJLRLI+NoIqJXfriFUz+NBn9w
4mHNCaoY2CbDGXeTP9YBq0VKyAhhV3QRTtXtBATkMpSJgRgcC48tapH96hozvzdzeK8u4y6uSbKZ
2TXH2IByM6z6CEobla8dJnaQMynFbbsMlhmEoNp/Wi90ttB59Yeca3XIEmvi0rokmLrSirqfIdb9
xfQyk/wjJPxzo+SvNpRXHkgd99te++qNdSHU/j6RJb1mY3+9hFaYCbzoyyS7uKkmtyu2M8vKM0QO
vyIcZeIEpdjxyipLapq4Qu6STXqRrOmT6oUY0YrUCkHxFzOev+sQI0T/UDk9DCzgVMipK9N/zvV1
Rrum+jo+cASgbzqcYGsWh25A3YEXYD+FyAg/o0mwVMTtCbnlugqsmYhLGwNlaj1S4KC3FZ+REzi0
+cpWhPdKPmMsk3GD+M3Pn984uHZzQFsN3vR29B9pdap3tpe/SYt3CbRotojW5zUswn3BfSaFvPKE
urTywpD9e1yiH7d6z4pbt1vkKi21Pne4vK+1f6jOYK5WdUeOuSYeu+4tP/rhLajgs07dc12mYmeM
0fxkVwKMP4TNCLNLbVE+hTeWRG6XdeCJ20UFRZkudzADgYOaOaSQfr52kTX5NV3b6BC8eSuuTrrQ
a9dDWE8TGAR0V5Im1q4t82wKNGuJx0YqMiK6J3vijqlp0C7FBn3FQ6W73WJE9pMJiLPcYM7EItKN
bfKIx65jpoYpwhmaNzS0m9hbP+G/jq+5GrILL7eqO8Ehzm+sjClIRI07gF1hC9LXklaasUeWL72c
+I3vVJe8lriCJY1OhEFsC2pq3VK0pUx/nxdjAwwawODGL5d32YwuN56IeYoJB4d13w4vbcQ7rhsH
tj2OIA/o2XRSWao/9jofPke3JmfeDQXOyETgGloGYI9jmF/qbumJmnmYiFt+5nzlAly6k1m2PMWA
YTZ9PDU3ZubmmFAdyJme0OlXY7c0xlWTz6nuhBGiVoUfBv4tyI1MUGaRdqSnRePsYVszEDaevU4i
Mo+sj/DsOGTcwQcz4OIo626GXk8rDm9s1nCfApfXQcGCrnZu7Iwb10C12odnGtALIsctvkTV0QjZ
ulRlKr6N2OSYc22rvKdfk+A6fFoaOQdWWp1kwdmSvb5r5rhlW0+f21oNlbMdiIgE2TIgUrgaiiiD
Uf9oki5bwaaunkguAy+UbveoI2U+WKQCb7TySecSfD6QKhB41UgD0Vr+ERK2CUY1N7twMd/jzJWQ
kCmeSy2SS5phfD+Rf/4A0OuctN/iJg77twzt+zTkDax/lR2nsMwexgEFKuPTs5uKBy2rq/yKjFGs
YAvTU2ObG49KMZA5yZaai4h3ceY8cvK1mzRMXWKAdoDYRmFEa7VB1E6vHS66VW1DFug443ntZZnE
4N8lgBjj5JDExnBDQhpuKKBllDLMrFKnwViZThB71hF7axyY5jRsUfsKXs0jXHEcWrumteczaZIX
lx0AZVHNo28u/YtYmPdZjD/7tWHvUbiTU1/jIsuhowYtruZtR2R1NUR+tpvJmq01M2jGITZPVKoQ
7sD98ZZEytryd9PwI61xa08gLVJh8WLw7LM2h2Q7V3D1sz6X67nN/T2AWuopmJMf2lZApGj8/Kil
/G7rluMEe/B+ZL/QuXUQFSxqZncuizVMNPKRJLbXZcoD00cmFZtAp6y929jw5atHyxEPAlHyUxZj
RgNFoVmDtWL6NuLrx6vh6K/65DeuknvXhwprsbcPYheyGKyXFF6zO27c0Fv25sz6LrV7tc4A8h98
M/8NVo24CAM/zTW6fBh6N1u7zfTJmiNZwamSa0vMpDyu7bdJ3HGrW3qIimG4T5rSv5ajaCRZ1QZc
3cwD9HQgCLmSa1Zazd2YKBiibe2QN9JoDHn3lU+8GakJfUijRD2RjoTjiINi3RouUg4m7fFiOYX1
JIaaZLJG5LGKOSblS7QjxXi3zl1s/UbMImmlq5pEfKuXs7+Ml5jKDyKAXJgc1uE3wuUHsJ2h3lXA
iD4qGzfeKvMTa+9xglEuSCqbNRLnQV+zJ0+LACElXZGWGDkieF2rMlW3vWND0HE/0SShCk95hJTd
EWyb9K8mnbGMyCI+urH81UUm5URtwNVvk5B3SqVp0/hrZTvhJJeEzlA+J2F6HnnjpBkZp/1U4EqZ
d5mQB9xy677mowTm7qcs+HjQTFFXeE59MsETDNyjZbvNyhVjGZR62RLc2hatDUDCu/IR8IYKw1tH
yj5lQ3NDv8HL3MbnVCV50AEZyZeFyIICjhwTG0ittDwxprwXSfg05o04zxSgxYUjA8hpauMMDbYz
G5nan60POhc0OS7V7XrrDgQbjRuoGGtKU/HyWQBxBV0Gh1BD8hHkRDcqhSoVm5T0sMa0zi6n3VFY
A56MgowMpSDLsS16PmTCaX+PKfH2uIwfpIdxr3ASMmwKQvHSDF8kkNQKNkCJqJJM38Mk+2PU0Loa
CknzYZGRYkX1rMy9Y7Y7glcfvLksQtttKflMVjjM0LAbRJak8NILkVcw+FNojmvbamXgymbYkEwn
iUoapV+XEcYewaXX5+wBqnvqitHZFgs9RlOe6x3lN3FQee6Ny1X5q1va9i1VcheCpVyRn0jZfBvd
xosNKlx7HQXJ7L3LieZRYn/jRhjxqw+7fkdaqnzgBsRFjYslzWU8r1w52L5H2SblaSDIBIDA72ZC
D968NpuhDRpTgC21WAayrXXO/5e8M9mRHDm39BNRMONkJNDohc9TuHvMGbkhInLgPBvHp++Ppdu4
qpJwC73ujSCVKjPCnaTxH875DtCSjFaa26P3MISboxseq7y19kGXt3vXyh+quK8PgBbrm6NGtBtp
8KAmL0GiJxHfNWW2kfCsUB0tQEaELu0eXVN5FLFhPkkpw3WvSucHdmTzh99ZjCY4/bexwQcshP+p
oim6sOcwf8rlPKPg+R2bjBIxZLG9KIgEOQ51ya8TmfCvC6+6SVmFPNeDeu66SG/7YdRH3zfUDg1C
/Ym8l+Ru1qn2ZzmxZ61qF7ddVIgfpgwbPKg9ZFfEJdWDsjTKTCKc40cad5OZdC30nW5K3cIG+eSy
S4A/E5mTBbwtNx691nI/Uo+Lt/IHYG/bRpe/symYHmOCMrfNFFPtc2diJ29zQPy511yyfnRQe1vU
Nb2dwJxhsT7WqxIj0L1YyN1OBex3sTTt3FSIjabo2KZdbux16Zi4pRmXcoaAnOZfL51XETcWMKEM
V7RiaYtDmAfK6OXHEPrFpu+C4jjG1nx0CiFe0MS0IOnLwV4ridFftkH2UbccwXU4QKibRIcXd8RN
BjRqujtD3hloKPMvuMDxZ9JZ86MiGGQTMdL/DoZ9Jh218Z/FRPJrnYWFtcIjj1qgcXJ9lU4SbLrA
a5+w5oNyAdQbIgLy2O7iDHS/u5X8TQKp8wK/oLoZTktceWTyAmzI1EZRdy5Q2KIWS1I41KL1n91M
W6d6Hoazr2v1pYzJJdoL02kaORx1aJXeCdDx35zCTH/0OdyZSsSP5DKyrCjHwaWJpRbxe898EIUK
7lNc5ReaP+tA6o9/ccac406anKGgXdicsKXRcBv05wjxtcHF+zTKMbzQzIM6QfR44G1FEJvDeoCq
WCKKqnkDzr7LJNBuVMyKtomxzHRs9lZmDExhDTQF1HwvMshkaGV+BwAnwLz2kdpNaTPeUZrrXS+H
iZWwcL4m/jfBPnOCGTrijQJlaO/23ocsTGufGRaqOqoNEFO6OpnswtcTqQKbti3Gx97Vzi7saoo1
VIYLrT2ONxAIh1UwehNCYEESexuHX4TDsIbib93MCeFaQTgQSTOXvd7A7SMEQozpJmp9G9cPm++I
svQ0wLf7iEGSU9SiAloxDKq+T66OSbgvC5yMMvxNBkeyVYZIX1ue7x3pHP1uBG2ygUnmf/QFB7fy
BuBoi+9Xz1PBxshEasXSsYHanZJq4BYzKkYu1dqnpt/F4NxXCQlVm3nqomuB9HBXjuNwH1qUGqsq
dYKzoSh7iB0hCiFllvUkASLTPohDrKZk3vqli1DUSuuI8twdPmx8zR+ImeOztNp5z/JNPYoJvjSh
r4SNIWu+pMS9bM2RkJlVrlg40NFSpnAdjzFrvtsU2sDdQpBSSBdGQngiwFNxB6FlWwrb/ZnWDD9p
ulmAhMDP53ryOTozdfDykm2lS8+6mqzQWcMIQU1jhG68j2PBr2bV0dYoRh8medz+tLC6oIxEtTt7
NlThxPeLvSlcYj+KtPxgchtztQFmcykd/VOoGJSPS4Q7JV6NOpqdPUnB2FxN+Y6x1SfUpQUexBQX
L3VM+eG3HdFvuOfGuavf0qTsHrO0IxMF0u+mCEV3aHrDP+OcyXdu1jYPPjXOV6Kn5qHWIeBIjbdh
NbU6OTLDabbSmcJrTVwLjvKOqfXSoKRZkDAWY/vOrzvu8BMA8GicYu8jRbmYXuu8AW8qdjr33kKy
h77RlZGZYc35lQxCUJXT0L76bD+PLa/Wh7Hyq00h0b/2ebwhYgS5vxtujUojgZ8Qd/ipM6CI7LPf
pZirc0lIKmVElt7kSNtciwiLgvtCRDdfJzIhVEAF9C2UirWLK9adg9voVfULgMXXtsLMbxt59Nil
OV5XL3k0+9JGSFdTWBEkgoEmaJ6qMEDQ1HlNdUi4c7ehm4JZTs3xmBnTjx6228ggJeCJpfRy3cp5
TLEhrYs0PCFDBg5DhPMBbArhBiMtTY3BUZdArS0nctd137LsbRHHJjGVSF80uyLhbEPe+abz+drm
iMwtEDfInKzHQYFy78DpyUY+9VX2lDrpd2AUtxFVBvOhl6iwNPEupWbW1RymOjw2fZa8sVLusbG0
5RXt/bowk3B5oL9bJHmv2zGjKhfGvHKEPOV5g2SXUBSOFIo2eNodmOdp38OZWxd20vMV+68WN/la
15DspvwKcRpW5YSzO4ych5kMNg6P6AI8VJOnhQsactMPIHRAWzO+06G17oGVik05evuhUScv9p4M
mSiMPqjm+ashHpUpRsNKvGC83ie592Q1Rr8F6MHC2j5O4DnXSRynD6Jqe9rqjIi1oDlaXmKxwQ5e
BTLBsQ0+U28wQH3SeiQFcCmqQlIn3BSYAZ5rspGqMDu4NnZ3pzSNVd0o60QUhrsVon6G6NQg1yFe
yfSHcUW+3q42HpK4IFHBM34J9I3RZKyzBmhlp0jaIQqZpJ84mDbs4E9d7V0rgwsZJHFL88QenPXD
ex+CHQ3Lyyy7m7YK9Rw5vxrWVCtUb7kIec01rNpRrXMbJwma9UBSwaU34hYuvrK9vXanT6yjP7C/
EwZsDBg8rIZ4JnCD8LWYI3oHXlX+NmmAlGVquFvY9naGebM7y1vVnrdxQf8fCmS6p673f7lwM3e4
Kk5atAg0o5YH3u/q4UC3Va64LQgtBad7rlSyYcnzHHjZF7O+A5kWwzoorHRf87QTz4Q9fXQans/Q
Qn2bmsGRtxi9pgNevehT8xYWvnqeUX2uGnAqe9fPGXt0OyYR86pLnfcKZHdPRsP4g5N2hiATvgnV
ZfeYtASavWQ1Vwh7Alz7kuDG2GCFXsHO6PVxSsSuRAS5UW3EbVwueqAsG6+G5T7HU/NbgCNZZRUZ
wzWZT4dg0tYaQsYLi/5og4wUAZQhpu4tT5nsrgg6bLZ+7Yg1tFjn0k2Z5pJk8W7WlPd+z5ndJ/18
VD1Y+KAK/BOeMVwJ0GOnhKS/ieFg1rrWGyeG/xF0kfUsRq/jN/KJYgrBL6wHpNaHKbPo41wHgTfW
Yhz+iKTxvVHnQGkrkunNCiaSrKOyo1ygTXmTE/KKcuqc3yZ5YcdhSikNU8y0MxtyskGbbDz6/ZSf
xrpkQ8BacKGOtNEJP1WUbKqacJ+Qrus+RlZzyogyWnd9xwy/Q67ANiY/J73qpnVsRD8Ad1Gw9c1c
PzOIceH00ZcUrceYo0P35YYx/9XS5SNbKvCgaT2pXxGxvAdmPrh+kd6utabpwkgneQXLdOWEqVgL
g4iQuka95TZ+B9Kxqunt5sIlPAfLU5EEBWE5gyIwPFO/x7EgPGjs5ONASsSiLXc3RT2zrFyGdAqC
EsCy/I2maNzZUTTzJuYb9CLy2RyXKOKNsOd0a5YeDFhMNiBNHEgUNgKWQ5FBymLYobv0SF/6EbVT
SAXOrPsj1bO9G9Nl/BRxbPzUkGOp/TrT3EFc5pALS46ajGBOmJnyS4TdL3gluOXmUTXf+6izB8DR
viYkpYfAQ3Ia7rJry6p1oTcue2hGbmsspbSZQiHX96xsZ1Zj2K/lZL02Fu68VWo5mHD8qmzeqVWc
K5jeQ5CY6KYU24sxco29E0RQqyReteeh1o25mjx6PvCiGFinCgVL0Vl7uufveF/FPhwxaRAUJVi5
toneFJSXh9FXiGvJokxdEpS45JACMwwwopGkCcTC2npUoBsP2eQmkF52yAZCcQa3+jkrJrxEPkUb
Q4mnbK74+Av0Sms0ggCzSvJk4EHmGsgI4bHqhV6ofsIdnvHvtDIlSyB+1tnQb3MoqcgFCZcIHSCB
ldG3mwkOC3VS2W8Nf052c2oDVFCBQxxH6SMG8ez4zdEjT6Jfyu7bLJKJEcpIxFhckKkbeQFDrNry
nXab+tn0MxUjYAiRhcNOlcye4N8xxomI6zDZrkzFUdDw4v2E6/LqhMH0zYwXKXQemr990F4vHcjr
x3aEdDwb9kPRgKEmO4Spo4exCISn2Z3GuOE7sFEJyVUwi/Sxqtv2PjfdU59Eei8arz2Doq+ecRij
GOgqeYe2OjrrfDI8gD2D904Czacwhuok8RjsmzApc+RLYbUNBJD5VZmiB8OI1tSPnAbpBRIiIdGD
3aIJjXJzS1fo/ORVAie2kglbOFVmHzaCpAcwad7niFd5g+e7/RmiRKxowTz/reelIDEf2fJbhOlm
DaHolkyG3Cl2ofkKfrK3Ms3MhUaLIxtRWW4YpLBWw7lgFvzCJkbey07IX64mWJdxbQZkYW7viDc/
uhx0Yo+A/UoFHm5q/F0H3xjnk7Ls8jGeB3vHpiMTZPV1vMGGbnZvvuk1Z89tYXZ5DhnJPgG8uzEJ
YAcNrbMNh9x85AZR24oD52hYZfaQqdQ990537cf6DawxL1tfMXmziaItF3OqWWWQh6V3L1Lmr6HD
9l60ZbkSdY3aDFIcEmP1Serrxzh08gKQngMY7bn3Vrk+HQEcVnftu+EQb0yHc7ScLfEVIb3+rJGR
s3vAbn5ms9nf4akZ5PExku09x9hHIg3ZvpjiNGQaJmvn8oAMmVSr3LP0NiAx8xDEut1ggZvvMgTB
andZxTEglbp7pXAu2s3EaxjD4G0y7bCn8MkoZQRtHYmNkMTvTDWGt8qW2AgGG3tcIG64csdvjEra
Rz9uWndj1824jSBTrFXVR7sESugtsFr5Mw2wS2VJFGwax27BhGjjCHC5euGKuse5yX+wREtJQGpJ
13YFq5yNdkPY/ZC/hQswzpHh3bealE/q48IEZXxI1NTdYI95+8qbnHM6jMl+1CWB8ZEsGSkb7bpz
vWYfWor1rKnjSxPgjIg7r9skRV0SJpqrS+aLnlBsDR9bsstmrOwy8DKt1P9oo8b/1KZg6aja4TDy
kTeazQ0gClqQNpqTR+l11Rm4MJyMasAAhqzzxmvX+k6nUh4ntw/eowwhYFjb1XbCM7SxEm4kKJMA
EqVOvrW4+p5dK/M2ZIB55640UPJhsQb025sdBnU37DG9qnBby97YImzvDlFSAv7qR+9xprxZF4bM
vnIsRzdlZ/o1KzVVg9fcY+bHvHUhpVq8kE4U22rtGr74kRNPfGZ1B003dRj1Isu8KZDQOV2PRIxa
OEuomp2bi/13aHD6fjl5OGO9TobtVEgqHgthLqf8gM0QrxA9gHpq026IYQ2ZSbVqNCs8Jpe6+UDu
OYGtS6KvumWeugorHLPJEL22wkvCQ6sS9WbNjX12NOVFh4j3aCdS/MxyDxMJyuBPMbQxbt7RPTGN
zr3VOFj2rVkSaTV5AQgQOv/g+kTjjcpKjrNsoePmeLW0nYT+ulURiCyWFeEmdSN1CVsvbnmxivZa
DG12bHx40qmEUQQegvjiktBFTqFYPNgtiV+YsSmPu9QAQ50hZixjj1AfpbZ9lOOUMtlVr2RvOiCL
A8IsqhwZInrF/D4Ntv8uZFteUszJaw8Q2t4rJv8oxGC/kGmhnkRdYiOHJFylm6mkbEWtDn6kH6Am
FJnV/2LOmp9kVllbfF2sZhbsT8Ct/wLN3H3TUutThtZ759p9+hKn0kZ5AWM9qnv5PARaA0yEGGbB
ts5XQVDZZ6tM9JaKznqkz8CxToOIGW2q7rVRZDcMgWOwWpZxeSyjLdvxqt50bfikhjF+rgwea78g
bKF35hg7R6Y+E7sJjnaeo4eqMhMhOnM2jj05XhwZ1QdzkP5ZqQaEqR+NJ8c0jfPQLswx12kBOcq6
vaHvwMRnlz3EajCtj0arqYC8Lv/VxWqGAVRxhzazddEhBq512Ij+teGLspfxGnO5nGnyoguWl6Gl
b+/py8D5yswI1hQJjG8kZfIGkIN7h6VKtqYxd9EtCyRnlFON55pR/CV1Z0YJo287qK0ClgzGaL2L
ZVoi0468Na/ILk2BmpTBVjFvPIreL2LeOYgYBeFMJgc0trnZbcYKXwCj9TUiQu9ReGVwb53M+86R
QHaHk5NJ7tccKRBQI51tYU5As4VEfTRa+k2IAyY4DpmYxprxI7O7xrKj76hyGFSw5Wiuk1knt8RW
WHtFgzbaJXT0N5VChamUItp1hPfbAKfp85yN4uBGBt+D3bXTJZTQJULsIHthhoEDgHhZ/Tug26q1
wQYWNHLIYH9Xkf/7xKqQuhJwdoNHY1cLj010OYYbHczRl6zQO2gzLulQx/jLlIJkA7hbxwoxedZm
zAMYAR5iZ5Q/ZneJtvPMH4jfrpPNjiXv/HkvGVNe2RbGm4kZ01rwkB10OweQs7Pk1S+q91D2RKpB
jl0BZtEYOgFnxpSre+FOv6tEqJ+OPbF0IrGMyJSw4dXqx+0G3wgbLNcSREERcFYKEKuYZof14E9o
fw1xGcwsXM1UghiuUaAz+2lsDAr5ZxQNVz3WnwyZefvpmUTd0UK1dkmGgWFubkHldJnXOpaJuINr
z2jDPjGEdne2kaKiwY6wC8YyPwxVV+3yCmelKEMsminpASgZ8x0PYsBgw+yeluXrNoqSrcnsddXI
oSe83MJ+nsmSgafNo6rmiV2CcY5rtz3R1ULuY25zmp3W+PBCrvAU11h1I9MgEEHUIt0OuHBYTLfW
s+9H00NistNagVqr8eA1od5kHW/03gS8X02Zc0Wul+4QWeTtptZsPncFOHfyvaKBtAmMjvsp6V3u
B3d4RyUNtRcNGAMbCSyHNQoldh6G1QMMEH9nsdn4ZrvCx6hB2p7Cz+tgRXar+s4TYm80eXmXIajC
U9mqjoIW9Y6ZjQbGknCZrjukDh9d3WtegNGtGQpnCyQNyV04Td42jZW5UWXVTptEK3ll+oFVFg5e
ciVfiAYq92nUkZ2eCSB76oid36KWLAil6c+piX+frih7zNoWD0UypYAjRP1Wa1wDeGtl+y0NfWde
2UkRnMOiNz4jerMNIRdVsTNDRQKOYni+ykImZ+CW2fmKyvsxWyFNR+ERG6hdQD6qstw7UfXt2jYq
eYYUHB8Mj/EZZuOzXPxFRmgOVwVOEQc5K34iKNpjPRpYPtz3qdPJ1peOuQ5YR251ESwhxxllMwFy
1iZo+wgW9TBsa2ZpSIoQpyfkrROOBsiZ8SeFRYEg5NoI6p+p5/tcUW6qQ0Pk3ENFQMRLHAN6XMIz
9dvsAVXGmEiOT2YUyO6MgB8mkZsh02B55aVOv+/ihSqURw0qW7oUEbfmGudMuim8LttD8hxuAkL2
x5C52ZUph/sTt3xwFpRXz0ZQze/hVAWnZE7MkzEb8dEuw1szJvHWmIR8cQuYo8QhTPXRten5XWTI
JPloxyaMDT+4SDtR7HDIentD5BYVAxamlQr1slSDRArSwY4c654wVrxwX1trkUrnuSiy+ow7u97k
gOwufWblb34nnM9ZA10LBmYZGFAM3lFm7ewXKiCshXKHB4GjJMTrTtIdAc0rq4VoGKsICRe5PUfG
w7CZGyd9SxxeeLQQbrMSPRaLPmJlTC+CES+bsgihaItXpS7ZSbVTw+yvmN/qNhzfyE0P0rURAlPH
fcFMtDUhCo+93bwTcG0wzLNBRHbBfgwiRlxQbFdtL275yK01yOFnZLv7Hs9uRq6kRVRDIi/Kj8lo
Z6BCHg3a08430F3DVD6l1bhjAXipB8zp7BVPgZ7unhZNT4BhZn5Uqms4bgCWvjTjsEtT2R0qoyrW
CQcuf2M8ZijdJnWdp6neojDJL6y71CsNucf4vfrDY8GzV89UuITVr3rDIjqlT9icNFpRc+b1Eb5x
fJiWtSXBo3iL8OMuOYM1NKR0LNddU6BtYcA5y5xJbC65hJYh461vIhTyg/FkieiZNYrYWlUL3Y2Y
QERFi54SkGXJ9DqXuF8D/OdZmh5kEBeHuCPeCIhs+YWlG06vSBAfOVlzKTPeTKyynGsdwrWLlKWY
68xdu658f2yPwsOIApQBFQEZZxVFfj0/TDlwh8JkOgFdt191li+/d0OLADCLOEItNC/sMAb/KRL2
QHq7HZsUgRS2hgOChWk0YJG+GoxfHl7K54l4819DjzusnlX5pcfEe8iiIH6s0PxNYioeA3gtGwub
Gg4CW+zmPqjfdR7rrUfGKe/FeoLjJYgTLWzrAzGguhU0u28kaU6vCp4tzQK0j43vIV/jNs0OvkMk
d8Rg4mq2M3UYCadb0lS9J1LcrGfQGe4d8dJ4iAE/7HFhMwRi/uZ9c0HnXc3ZneN9Df9mG49jD7Lf
9l7UKNBqY9kDlYPkMtqjT1D3iDnlWY0+BmeP30I0DWQityXRYNAWOj3h1/A1TTDNz2Ho8A9KMkhY
K4QYxuc2q3ZoNDBNoZ/el1TeGAyMcNx3BibPzin1R4OK4odbFchdwwSqsmOIXQO882RLYW5nASI5
sed+WEXp8uBHFTk0s2M6H4jLwudhLD7tGU/p1Aj3bLo9aINuGt7KupN8oyADIC4ba16D8Skl2WTS
yEGzHP5yFozMEsF4FrtsDIA7MFpsd43k2E8EMrxRldYWblC2FtkCEaloBZzcGPaeFZf33sS05IWh
wR648QPilVhMwer6ITOVb+uSL3au3UWKagGUrIkH2vcIIB4MD5W3Zb1bU9+vXDUb4HF6YlJCo9pr
fNAOk0XXhQFazCeNNpnkbgiYx5issmtXzNxaxNXBqi4Yc8jB+V72YqASHmAZF2TJEWE3lvXZqjTJ
ePZQf1T8ctSWLbcFvtZlLijGfVoHl1aW4ypNyVwfhXrtmpaGa1knMnp01sqKHE7q0DjOeQcLton1
zipHcM7dsgGOfzDo3jQcm4iahuge9ZShY9OhYbFydcBoQjagX+PGn6t+gyOs5Doi8I09lk4TkoV0
vbyv+E7N7H32RhtwblCfRmQiH8L2I0wWtJ65aveeyMkfJJULSmzGEjcJU5zyYgRS3kUPGrPaKU6Y
h67bpBjYTVQjxVKXfJPERh+NssruHRi+R5oeDj3ulfnFHK0JEpkVhxhni3dUwOrArL95DWqb5Vsk
6aJQ6TXJQy3U1c68N7kcSDGapV9p6YnHGJv0sHZ6F1ReTc4E0PBYHwMSyG4csJ/4xv0TT0N0HmkN
zikv1YtAorNLUld/dnZrvU2zQuZDeln6EAAcZozZmc2+zhdYUj5GcO5N84u1knydar4d9tlts8HC
lwP0gPmB6A67MaBw5goMgcA7Mw0CmkYgPIN0wxL3Npngz3kJeiotcTm2ZpSdfaW5xtVYFYdhnMQ7
lkl3FfbQv9mb5jcacPk4zYY81XanrkGozVNaY3ZZk5HofBh1lX3PXEHC1Igq1g9q78HtHXiIhlnT
Rpmo4eCkxGh5gAMNJZ7AsHOtA+Tlcm+Oecn2g050ndeLXDLGlGSwh/vOlrvcaFYm36Xqu9/07oK1
ILD1/eia8rnuHetA4FDKtrxEF4LOcT66DtKOLQyp/mhbRr6XDjhnNEW5fYEzcSm0wZ3gBek+8GHK
M+Pz9tY8ohrPJ/WQ1PFrWdDVteQ47AnBEIdqdOcLoyTS0ixONdTw8aMmzpAYhjp4GHxFVhUdMlR2
r3mZuSs3dSOjg6S3Ogdhw3khixGNlqciOLChfqhEaF09RQg7IxVOpsEJFPuitP2K/fp7IQpGVapJ
P4xuau694EGYEq/YkQDjPMSy8dGnM77O7BJ9WyjIPs6d6cz8BQfkPwORXbxCbDoOfeDvwro+AAPP
1kYXFWSweTb1YrjYLXuw4B0mrz4wix+qHLrNZA/+0deuPnOiWTdzhEDSVNkAGAwhSB6YDPeThA1i
Ps/RhitHukenIHRMXk6bGoVA5LRCz9MbT6pvDJD1nhoOTlqF20E44U8kZ927LO0FUVYGbCY0acYZ
ZhvKrz6ExlKY4yZBcXLCNTxhPW1KWsDK1yx+BKiqpzKNuq/CsMy7AXpu3Xq4O3ZmDshtPfuey0Ss
yL+mGXpQ6zk63jl+620mDAfffTP3LlXjdPtMLQoITe6BWHmGHP9p6iSeNvxV/ger02Jl+pPZyMFO
ZSsPWxVWQeViRvxXi2DoAq+LWFTfLGvqHmavZmIPUeiXL0hVWfAPf/Pz/s1axc+zseq4rI+F6fzV
WhVXiVuaaohuylDGJmU4eZBEIp4Tmy2KB6LgSHxheeg4kM5/Zxj6Dx/Vtm0hhbVYR/7qq5IEtSUY
JuObNRaIzjAK28e0qRbZn/Ba9gRuK1jPoPcL2ODI9HeashkBzx2G7aopjPHqmk3+Uctu3uL45+1a
oqda2W0NzZla6llAAIpWIh+rCfydoK8acHwD5DNfHDeqzk3tsWYXaJuMJO7e/+eP958upMM1JPHM
sV1YP3++kN3I+Ko0rejmGWbDiiZr3xRkgVulsuSomnF6+n//eR6sWSktrqQwif/91xsHdJoRDLOA
6wlw5wcoVv2cSA99fFzpZsNgpvobU95yJ/73nQrdFvoRx5aJH086Lu6/P/9AZda9baaZvtnEeKj8
IbDmnVD537jv5J9NZf/8McrycRo6JnpS9ZcfMyhoqU6QV7dco4piVvOSesBmIrSE0ei9ZzZk+URS
J8LGGIb3OIk/J9tex87+f/5+sSH/9eNSEXrcsNytPKB/eTDj2QYeamblTdZ1/cPIQDEOIyvWv/m8
f34e+biODUJEWJzfJj9NLlDhf8njbs2CdSJht7dohgfE3kO1+rXqfCYBv2xj0fL2pz8+2P/XaGmb
KvZfLu+/JWofuuKz+BNY+p9/4v/ayO1/EIpuUik7QIItB5/2f9nIhfcPxVFro5PxcDpaPGX/ZSO3
xD9wTlmujwmW+/SPP/TfZGn+D8sVUMJsBlz8qf/9v/70RvhnyPl/fkP8+bkDZ829xw8xJYe1Eqb6
yx3CrmKREPoQ4GE+rhn6JnvO+Oi763fe+l++lL99GXEzgn0kP9VbPpeHIeIvfnUNbzfLDOa/dYvN
sHaF/mLRLw5TMdsPcZAM8m/eRpLv5C/PGZ9J+niQcOO7rvi3B6CcSYgkaAyrZV4x/85DNECmCg9O
NOZiteTorcqxBfs6eby2QyMKdqxCGGOx1kgOqLiqU+emDSBBVVJo++2bO/Tjs82W7zM2iHwIzVw8
Ds7ArnCGq7LOAlPtmcf0bwUP53OMIpEhWTqIDartuUev5eF5t6HLMVC0opeUdhnvYRi/tLqPf3aJ
hDKC34pdPA7BqCTvcBWayt9XtSaZVoUJkZhOTbFoF7FJyFlijI+SWAckiPY7s++RdLiCuV0pYQPs
dFCGDyBuZEkfamNCEnX122da2Qn2GyMe23U8z3orsH48DzOiHWq37hb1OcDMOQyzlRYBBfzQgIqG
RTufDafGbmSF3qOfR8mpdZP24vWDf7bmyjs2icbmBTdhSIlUzVgkxMagGG9pQJbIUp6wQqY3wIbE
XPUMM/aEmqBQg5q5ZuAzP0JJNdqVMFCnVoTwlSu+8pHz2SmC70EJ36OY6+ye94bk1xmLjukZ+aPd
tJhwCPZ05NrRzFKQ1hZn2CXNcYmiejbkYLyyQnXol9LskjvJTIKCo+cN777qMcISsG0FMOndDMDj
ya4q9w31Z39KE4x6lOJoxdrCQlXBcIsy5mnCerbS6LlYS7iz+dSltftSziVRtU7G6yNxZ3q0nD1r
2dp38vYUQReVjTqyaKrjgG3zEAhEzS1e2CfsE8661X5PJ13iZnCD/hBEXnpCwkaPW9Lp07zkF7Nx
5KGqC3HxoNAybk8LgfQubBzsVV57tcRYX5WzkN3DNK6+j3YzPHRYMskha/xDBQp6tVTHu0bhPJ8q
MMgD+YmbnrZjxXsROd3QsCNkin8H4GxOdAMYR2w2Ofc+M7sbvVV84cHOti5dxZXgH2un2xLGkjGj
zrWK6ZUMDrlFc0afylT7imUteLWtQD5QdUJM7vjRPGt4jdppZOaoKrFOVNbtOwBgZ6No9Af6Y4Ma
n8QTS2E9hIEVgYwIEYTnRglysu+dR1HZIV1erT/AYUb3ESAYQldUs3gKGtM+22Hl7KG6OTeTN/lD
HYbjunLS7twYGeTykiibZLabT8uMvqqKUFogjIwOEDOn+A89ZEC0U0nBNJe+xLAFgy+d+HcL5e3j
qFK4vnVkPuEXFwRnc5hBWbODk+GNuEp7doFruaCR0gWS5KGlfR7/ICex14zuoV9i462byjw12nsw
vVB/ge9h1S17zBY9JvITMqd4DwMLQJNwm0eCqKE2xWY/vXYLyqlrzGu1wJ1qjge9NoYpOWkAdagF
wUAZfPm3YUFDYXtq6RU754lrGVw7huzxlr1vc1batvwNhxIRZF2Es+4P8FSPDjlbYFRgcA5waBxo
OwJAFvlvNJ/DOVogVg3/ATrYnNBlRVgEQMOV3/IFfGVLzZee2ckBy0wG7zuA/rWgsnQbQLxIF4AW
riTrHi9QrXquWdsvoK3aFuEDqIRbGc9ybyP9p/4GzJVOIxmFesF19drFWoBxBIiXstmeYgfelwvi
y8A42iCaRKnda/toOqDAeKNCBWP2x8gsC53xUC/kx2gY9ryiUYKPSNE6/9ovfLGQFSAH6kIdQ5AF
gMz8A0aGK7ln047+dyGVqT+gZfnCL9MLyQymdHHiFc3n6+GcDX8gz8K6Kt1N05FhPbBCKPfR7Dgn
u0NCpWYNUa3s/g9557EcO7Jl2R9qPINwh5hGBEIyqPUERt5LAnBo4VBfXwvZz7qsyqwGNe5BTjLz
CkYA7kfsvXZxmYKp/QvhUu2nlby2LLrGgAho+liV7RhKWL17YVnE53La/6lAo7DwlVbIMUR8TEFm
+1OPeXQ/4Tp+GsXQ4P0vmCNFOHL/sk1Y0fMZtgL8vi0i874NqsO8Iuespgi2PauST5v9HcsXbWUP
+Uqr00bEFmgl2C0BlIRmpdrl5jR9+14T7Uc7ARCnOjqh7h8cXs2K/S/uO4uLAlpelwyCfuofrMGK
1Uttw9h5lvBWNpqPnIFZ8XPnlo7euiudTwRtfpuuxD4zSeoPggXg1sdQ/Xiv+2+sqTBE63ThfcVm
nXBpNQ4gQLBW7SnuzB7MKC7sO7UyA5POj84S5uyhX+mCORm5W4lqoAiFEvlHYI/DPdnQpP95tfoq
VkrhkkPGpuExXsmERwYlfExJiah2gw3c0M1BfzVIFXHs6OZlZm74LC1wiLkpdViINiEyHlhiArEJ
1vQ/DMVhxSlquZIVlTkz4l1xi+YKXiyZY+ltg+8a8Wr6MQ3lbdSN5WXF+AZgssb4KbUAODrtaB+z
ClZVvIB31G3qX/2sznn+Vvwj/4hzNnvP1FP9rURCFbYrLpI3dsIjqX6LOPrp2uRvuYIlbQvEpCuq
oAoR57Zh4oKgVJ4LMGLFUqp/CJUVoq2PYsVWKm5gFodlr66aGJOtCixv162oS/IB0xeOiuZxXkGY
wB6dC+f0vGuwrT+iRhx2AzFCXyDfgGh2K1kdX1mIVxsX0aqNKmOImykz/PO0UjiLxIvUtlrZnCoR
XDcrr1PP9XQuVoanudI8ddAPd+1K+MxgmKFb9Oe/bTcEYH9XFqjzDxbUM0V6yVZWqL2aDKyVH4rK
8GFZPoLZIvhZ2k32aiZec2lnQAEjFOMX3xP2a+Iy51zk3F3rGBS3aVT9xC4e2YvhcVxvpGX9oyS3
ussM+pJ6xCw8wtCnesfvxEA3yBvrGvlECkS06Sk4FjMG6ox/L52gvCGr8jm1h+VFcHt/FRrR0x7O
QPI+OORCcT4ltzMBjJ8E9gaIs4MEOzoCj5iJ53NGfOCOVnF8Rk3bfveATvptLfL6z5Apl7y/bGoP
TBn0o5XJ6iYADRha+Ky/Uw2TERW6QLDrtkeWAcPOji377JC2uiuFZz6RKzJv6yT4qWNLXWx7MrAA
QPrYIjR2XpjmIdPp8ZcQ0z44L5kEpr3FUeQg7a/VC0ElLELTRB74OBJShU19r5Qe47CttXiq6qC0
XtyucPIf0E2QkVwlIyR9NXKKW4zx1mMi8vI5VUZ8u+gx3/csul0qHyMKtc/8kmkMO7bVzF//RfZK
TgdWw4HxmyTSnDDK7LewhOvdVu7sjhg+ac1nU/RVSNrzGqcS9OMf+B4W/L6eYBa+Rs7HucTW3k5O
/9EHcjDObsPseJzMCSwcz5sHxhPnn0EioTbVy2ARHoIpdkD7PLNdIcIDU1u5qlyXyUxOVqeHsKz1
ARGt9dDCJ0HDnCx/dGd3V7EUlKykF5CtO2CF+iEA2zhl1tR+qLZ4NsSQhyLI+zNrT32ZO4pmd8pR
k9sye3eaipDljjE8Inz76hKSiiDDIfrKGplDGkbxyvdInCd+hr+IR3Fum9EY7HXXm+dGe5S20/wH
CHp/bup+v0TJG7q6NmyXdgUrdNjEhvqkAv2N529mmqzRNUz2sS8Sjk1Pn2oPa2VCusOulKV1CMoI
FgxMaYTryZtGyHPDrg7vqwNpHgana36g33SuxN1twU0nNz7J2k85Conn0uAAsiTTFOQLwaZTExYr
28BGQGKRm269OfZPIhHtczKp4LGWo38To+Q5cDxmfxn4s6KY5gUpHGfHpm6MAvK16YYFzusL0g4U
QkmNLc3wm+auKUasEXNfEnFd2zo/qnSAt2+XXXRebEc+e27QXmM1d+++O+OqiUrWF1tiTEcC4+ty
fDH0xIVQsutVvE17X2U6lHHc3kWFDOCLgI9mkRIkm6bI818ikeMdun28iboJjl4VjN8jKHb9pDHr
l/t68F840r90IMUdlhK8FR3Lp9Ca6WSiZkbZoIOboY2mR8bpPptjrGOhBObxV/vm2aiIXkH8yX9Y
2Eg+D6jnNw6RmbdYysrP2nO7LzaxJWzZJv9KiQYJ5yV4HMy65O631VNMmY/fsDobU3JYbG+iJ6VN
3LjoQ+5hTZI+D4Ea93GgHggubS44rn4hZ5B1TG9EajRoeeLt2+tqvtiJSdVhhlCEBkjM5c4rBMk9
tnKDPawg9Oe6mZYDQAqNp4u3/t7Tgd61kJhoUgjc420Q7Vk0Mv6Y88C/rxe0qmFVoBXVNZDfXeyh
JYeuy8hBcGf8GXj5HnTdlc9dibezs10Wa5HnskARHdlpEKuK03pSPSt2CX8CQ65O4Sl1zZ1AMPGj
ExcUdUmhk1o9xpEeVcp16lhcb2UwkPIwxZq2aA4wj2y62YKvTjl9AiJp/on8WTz3cTFRL6Ht+inh
8t/yXNpX4oPcq8P5thsyfzx6qPBANFtiOsyRYdxGxJRgYlPlldMUNHvQBbeB5Z5Y9ryZTrdDOhUf
uXo6KBzx6vVn2sOhNBP6O6SD+yLdKn7TyP94sFxgssLZJRpVIoXvoRoNffCicTMkweoH1tW2MJF3
AvnfgsufiA+l5kJeJqM7BgrJh0L9eelQmp0s1tAgGso0jBjx3aVZtEAzs4d7r2JlybTJflRWQH7A
tFR48eN2HwQeLrU+B8LUopzZ1cvifEWk6T6Daq9+lZ+kFXS6iPQ+v9I3AwjYdBfXCQELcCeov0eA
/a9OOfRnLg/3sTUgAK7WVBnC3Vth9Gn9PSkXNDHnXrMzal18pF7KOFKB/+mNjhVQLTET24M6Iq5w
93wb7VOdGS1uThT9L5MYI1CtaXlgqKz4plS9t7R2N13rfgdmUIPQ0/1hTSk4mfVAdZLwlONmHDpi
WrNkm6Vpcm9mihwrhAAtCcRD+om22ZZ0A27+akhruRuS5r1JEP+jv70jvREDjKJQf7EW6AgcSSK4
5IoEgKztt3PiVc+jR7SBnCPcfvGSsOLxCGjrbYJZTdcTJzdBHOX3ib1lG4nzrhKF920VjG3Yq03g
QolJRpNfI2FI2+qTZYX4ifTS7dMxx6zuraksprIHHOAivke0hfO1G9LbhtnCYyPdVf7sOUjkej2+
cpvjwasaHK9LN20Qzeh9O7juIycU/Bos7AhhehJkURR/5+XcHb08ogusHf89N+QjfkFO1JJjHiOZ
w1+mzl+Q1VGSlnAzHD8iPyPuhPFZVqn9hzUIDMZWEMG9GP2JO5/JRVIne5bqi7WpXE0MUTH+pBbJ
HtoclxfXaV8zdFwqLyXXanKMBlb2C55Gr4jp7lSwtz2Qu05SIzeLjRsCi4ofk3UOoxrf3jhDC6Il
EA95VPyNc689OIIvRBXT/CNANhNEb4+or2uDLnoZnlrVgfkng5UhjDX9YRpiPpminj4M2omDweSc
KrcyfrzZJOXTq/62ylgJ4Z352msWlkiA+zuvtZNjW2QE1Ku0uitriiq7cDNYmHOJn4mKxm82oyGC
X56M5WnhsrplItTtWYCVDwAz+7BE8H0yXAzpmT+YEqRSSzwBMXC3OqinUxeLCdlAAlCAOIIqjCYb
jYEuklCMS/dWlIs6kneAN5ddQbZD2qie82VyNnjxEU0uqIAyBCsnwh/sB0UkYQj0Zfw0o8UjQzKQ
hOSZWUvcRDAAslqQgvYN2XdoZR9Tvgkfd/EneS2ADCrF5CVdYXumGXdkyNXg21t5zZp0B/1yl03o
O2EtGBd/UPLGlVi+BKGeT2Ma5JLCL2Wwas0+Q5jIOZWMXBGc9HFzK/HTP5Gm0FrkdxGvDaSG+ZmO
6KVpd9CEeJH+5DNHOld2t5zF1g+FAmJrPyMxhV3ipm28+egltvgl2to/MC/tDwKB/3OMKo73VWNG
XhLqbhzE/XxbeJl/lH6GVYna8jayeYE3SgIbz2hB9lr0CPuGMlDEFLnP2mI9rXOmV3LCRet4bsjF
wFRnQsB5KKe4OCqX2QmF5LAn7I7IWSASPdTpvHroA6xXvZ6vMb4w1r9Y3yYTqKMzCALpNCCeuBl6
wrsthsgxGcFgx36HALQ268r5jmSzZocj3GYqxw9mkZp0noyZFfPqCRxzOoc69uxr6mroWgkttgm6
r90IyydhNFqwhTXNgn7XRSK9ODmJrCOCsw76Get2f4i3tBwSLk3mHJxMjeeitMpTRJu6Lu0b9OuO
AfrKtBiFOnNINEeCu6CrnmcbT8t+Bla5Qcjgsf7O1SGyOhcPoxkOdu6FTjJYF7JBPAxvrnXny5Vp
5zA3TNIVmeJl7y5x2BeDinsH3KAJ7YUEp7x0seanSAT2gC3GO+gjFtDJIXjrR6xTUc9cEgk63Ms8
tBjUMjjoDDYTKHagSKM8HG8KHD1A6Kaavijn1qw9VHhz44Ud87Q9GOrxOWJysJ+Mqto7fWEdysas
CHBCpTOks5mT+sa2dWs32gxraYC/rSYxo4RffdVdWuk3vxdEJmrlMBIq/Gw3mdJ8W1TpHMnZrLdm
oeK9jPJxJzsG/NIYS3ADQbAsNCSu/e7Ymjc0m2LrJQZuOYe2jFeUBm5Brqx8wWxTOF8oF4ZdAY/y
uZyH7Dun0Pa50+FtucZof3YEcq3QPneE6iJsql4G/xvIpMN7nHnxlWJ3eMsthZ4mAsFJKJGl1qli
91Qh0Nm5CRSwqlf5czKU7r1hoTdIaRV5gjjeer6brQGbRNHjDhIcReN3f0uj/4L/G99ZZiOeK2l5
19SJ8xcw42Zo6mTcGSPJRiY0LBLFZXpA64rcsqGfW26jisYIEyCyuawSd3kmiUVJDN7MScPhSHpz
OzdZSKXfhGgpxLGNR4TAYjY+F3sBDyPasK/d6iDYjD7BdW+2VuE5OI2QnmE35JrsbLU1vYgYBDzN
l8aN0nvbKIuQgA+sjmOlq3Mk8uQBT7F1cmDEHHvahV1bqQ5c4wpGHNHyOZZT7VatTBuMYdZaH3HC
29kpFYVxqnGvEVZ1h6adWM/Z9JNbbc9clE4VvUbW7AFJKBvm3TXTc/yEwHRI3shiIJVImLepSnKQ
4Hb9ZnR8VZwyvXVGtBRgCqqb5ilL3IE3uZTFYzKl5ZsuVfKsJmntyUcVe/jly2obUMi8VTsKxvN9
pu4mwwJOWmjvzeLSe4yYnDyWs+Ko9h3LOnaF9sFaFWZzzXPWB8yq+q8ywYuDbA6su9Umf5A7pC8R
iORr3ZFYgYvAFXhGl/hLjF12HePKqrdLGVRXqFOMUkdRszBrY7haPPY7WxkENDs6MJ+nyARQoQwz
MWAIW+p9mPPlcaiSHLjOBDNJqg7hHqPkLzx96UufBljcbTLBsEjTCOheoBx3tVe/eIGtpk3QVB4G
v94fjlntxS8NQyFwhEnMm1p79lBvyYaEnq/dfA1I5rbWGkK70aZNDm4oCB4BuLovXK/JkWiZET9P
M4t3E/vJBVCwOEmoY85GZqQWwVV3b1B4MtHMC63E0XC85FW6SIIJiHgHDrgRdv/SDv1XEYm9KTA7
+eTSk6LpV3AgBnKbMP0iAulc95jk5Yua+vg5NdvywcKE8sRoPboW1CIEa6gwTRzyvJayOaZ4N7Y6
hXTv1XeyiqKHdrIHjPcZT3JgMXvWcjQgbjBURhA3yPIL7lyEwSF1FEP0ojz1Kna/JTmB1HnTja7Q
iGMaVWHupIDUfGPYRYa1PPpONodMZLBkEHOrbzsJKW323B8gRFEoWWruSTFjjGc3NPpWFvwUY+2c
+SD1dkTas0P6hBmlofTPurfRZLnjZ6o4tzX2FL9yt1Y9tWf2tSDArAjlLZV2PuEyFSsb08qr5IaJ
/7A3qBcOSZsZ98rg9LcICKi2dmVdiq69ODNtmc56/2jMlXhah0YEDVTynq2mtyVrbwnZ5XCugwm+
K4m8P8PVXzXnuK1KD9NgmVjPg/Siw5DgLOvjjDQrXGL3bBTNkMYB5aTjah9YQW4ij2s7VJW6z5lP
wO5D/J96MmMMj/adaXhdhy3ymienHa6TaGZ3hw9yfhwERn8YtHlX7Gqjilq8UD08zMLtHgNsNTck
wM43Qo7FvoHuhi2mrLaz0Tg4OK0SYC/GjZEVHoQUuyhWsrZjGdtEQWVkITKPDpWDBXLX7qikMl9d
kG62n5nZzA982M4j8v7qMAJKfLWXQQuQhITnNtqO3+fCkixaSMMKovS5MVRTb8A3o5hB2E4WnQPR
55qQ8IZPzKYp284zcb3c7PYFDWFwbtpBX1PoQtjx/Dr/gwkib+h7mBxT7la/xuyQXtHCNd0xtY1x
vUNzeyozsmG4PZrbQY/6Azc0dulKW9bnXLB+SVdRdArQ+F755JVANFrukEibMOb7BVZENjQ9Zo86
uPTSKlx8teyNUjfrjz7reLysDWapIrA/F+xQtMpk3Rz/TyKYdZNch0QBAx5PkWXfeUXAAREjU92J
gjKfDb99yIim2aVBKfdLLbsngROJXsbssl8+7+M/Wob/r2UuUq7qj/85LeGMOPi/ylz+76/4t8zF
sf61KqpW/R0LHqRN/0/mYlv/coW9SuD/u8xFuP9yTNQngQCR5waBDeT73zIXYf7Ld/n9PCEsYbrk
KPwvVC62LVYhy38KzGDL+67NH+RLiZwNuct/U9ClHnRW/hdxj5suoDz3S6S2JjawoDDmrxwpPG8r
+XfVTDW5AyElLiR694yqMlaudqSpfIbm5DGmPtdx0N3pSNTnnHXU++z0P5FZYR5X1A2TLPuvHr/1
RroogqEaMOMGEUDDY8E5tgiv+xw8v7zAJyg/Z5atAML5d56ch3dc5hVaeje7Zeov32pS8lajjHNm
juZuCXZ13mAXe+/VYpecQHP1MvITPyj4E4814kN7g5lJhJHrwKkx68U+cR/LM8np5gWEyj1zS6ME
n8UIjEicBfRNOnJ8baTqMR9Lzv0beiV+kqTr3R31BR4h/B27RtrLL3kE6B/6FmzrksIHD5K2eW4S
AVzWGeQXBRtUBYP01L/aFDuNMmLrZgCOjEr5N5VPIUU9P9xjeLfDbh6iva4wC26mtPOg6Xbum7ah
VWPgUlezSIKj7fTZEQRKve3kRGg9ETDXIBgJLs+l+ZL1dh4uw4whlMX3Apcpq5HSKic4+16RMtVC
ixPaViuONEvIOxM8YQOX330GAfGoOgGl1qpA+WAwin6KXPZPbVLND8uYek8VhOEPME/GsVtXr27T
NcdurpJwdkFnJiNdW186SP0ThmXh0M8ArQfb20/apLIwNGkx8Ktm+ybJzHfW/+3JAb92JSzVecr4
9NpNjjT/sJBDGNagUBMqKrKZYbJGkGsZMOiT5rAHNtOaV9fJoFM7wdb1xmbnx0OANwLriZ7t8i0a
hnfDHaoLcN+eVX5OoGgM9FyWGfyE2MXTyUoAfh/lAbFsGcWwJjkZ9Hieu+VNZVlghQp2YYwzaYQa
SKaIom/bvBBgNwznQCpRG5rIX7cNKRSMXfFTzgSibfAPnkdWxaE1mWA6HSe5QDwCxRi1DDyKjFRO
rxgvFts4hIeuczdVkffMleScuoIOJ2TJGAG9AlmfQePB6zJW5i6GDnOkQGMvUNy00D4R5aD5SUuM
BSLRxDuRurQxUWXsmilttplP3leSp1jaK/xvJDvtXNrwu2Bs/oigNEOhs5y+X07XEnvzL6Ka8Rmp
Zf3QUcvhCil6sEAuPOl2NosHhyARnKrpcI0T/xyUw7jzovYZIJj1ncvorXYh6qCcwCKd1xGLdYhA
lqYnctjI0n3VBjtcSEyAyDo0/wLKS9n82kw6t30y3NAJdXtnzsvvBmCSamBxOwlCpMkzh3u09A+F
EJLa2rJp5xiz8te57Rkc7Ju5PaCiJgUEpwY7oA0HcbvvSsZPC8m9gVl8FWPAVrKe7A1LPIcFbaxu
xILCLqbWIjoTspw/q/w9H0h4MEzd3Re42o6AI5rdtDTjBqw1OeNynHdlkycneNxwY+GSwxRNXVxL
tX1cirLYeQN1BggeGGmxGW39mfwpwtY+WXq9xkOLYywLpm3jgceQ7It3tVvYL/xK+5Ay1MRN4gWP
Fvb1e0RAv405OjdyCEhIlzLaLD5bAsbXJCZk/kc/5hoPCeew0Sn70I8NCcSFWu2y1XLvF/oORZXc
wOKGhSskEbGWX/w6BmuhgEg4SGGu3iH0B35iopNrkcmRIE/uGjY6suYyMP0y2HsaxPy6ut9XlfYQ
GrEItAh22Avy/ViLpmwU2GrUCcYuwWAMJF6A6oYWCsFP5kNRB5T67GGc3bm1++amcp9EElygSY+p
M38inW9+bRK3xjnLNKsO+GB1lyJycxgjKXLr4zE/GHPPFNGOTwymEFXkZLgbI9CL2HPQWLX5k9sz
Stk0S067XiVTgKSeCkhPqIfyosq3GLvJqZKROizCb55khA6QyNxgU9q4ClmB2Oe0842J6rAGJwXK
nHduiH8texqco+LV5XKnO51kOuonCznRwzgxrbgr2sndxWQInAsMRjcdB8RnuxpQIqf6QWTp/kYk
EwAwoihzJnKCPfUGNs3EaqZ3bHlPUd0c4UnyFLaBQw+QgDQCUN+nL6ya0nXeSO4mHrYeh/2GwSJK
GsrlW8dx2ALSHP8Z0uotKNobL2fSGxtEHvROku1ROxHthfAIscorTl2wJIGPMXBOFnZ+lv5hHVwf
loWsoJj74U/cJcm6880f/UIBxh5tb8slq98bSQxvBmakWdBnpslUnsEr/DVk8uSx9b2Xlt2EsFLK
k9H78QF7e3Yz4XhB0RJv4dFOR3vkSCRu8xX00hNL6WdsrGgLYoC1sbJfc5f9QOCOrI7B3gQKXmMf
3CF5Am9SZt92op6aeuAOllNyLSyg3tSzlChe/4SX8afIjPwDQwv+qSDYNkUXbGu4FgdyhQx88twN
EdCJTSvnB3zm/AR058dMI7WIe0z7VVZfAS2/pXxYr7ZgEMImFP4bM6F3FZPwQcgJ7rcxTm9Bx6UH
p9AGXqfevEPZaNwupFDSPUgzOKaR0T5J1uJfmqyRM9EeNmmRCGOp2L3D3M7llZJO3VtmsayMQyJZ
9Crpg2NVbHvQz/ul0v0V5qF9igcPi32EZiSVwnlIkyE+1xn57TbX6LagaNzPneQ85ygOYwhmZ5fL
AR5Tbz4Kj1Gd0A1H+zz8uo6mjYJbszG157zYAfvUrreyy+KxqyEPCMvhnOpbfL3zNqZYimCYh+3U
DweTNBysKvnv4GTudkC8ozDkwNvqZ8W4a9LqIcFdwqGxSG9vDBWQHCJU3svWKrDAqVM+8tYRK8kQ
Mafcqm8dPllHE3wfoQwKuXxhLpg4LYfFc8Fdo+dKbW3clFg6wkClb6YZ2YfRT+MHuwxgiUZZsMMx
HBKm+2C47C07SyGm4TDath65BFs5cj1Gq1CO92s/MsF8EB7mFD3Mw1duTNGNweexd+vOekB8Ze1q
RIfnussgrQejuE3gh98uE8x1GRsfGOxY2MzrZcIT5Lv1ctAjzfkwRhUzEYqQhrIDF7HT3GDfZpCG
+wbeKyjU3LX0mSEpyV7ELYa6AoBX1qtNyuqb0Og7ASmySs4zapd9Jiax6bKZX9vAELS6FEGF6NNw
KYAD0vWX4Zh73kMz4AQfIXHrRdS7hfv4qzK0v0PbEj3bjcMhZDBYi0Br3WpPZS+R7WP8ThFfYLoE
QQq/hO2IOTlPriu7fQ/EATNYDj/Vlljr6qwlBmVKiI2YiimUwYjDemoopwAcnm3wQm9VyR+QZ4Gx
E3MybUoXtEM+SWYDc+2w01pHapJPDAQ6TC90mOTJGh8Qp5OtO4I/h8NXPhe9/irUom/mwQXsmtst
iB8OOpRrAg7WyhXnGc53jDiZPRcjJMcoQCCT5amJh8i3HzAysxQtFzQZg1gek8aorhYPFqH1JAZu
2nzE37fqTQ23akMxTzvMleBULYfNVFLuZyshOyZNNk5s0pMjKNuLNhtJRhL5MR5sdcFYW9/2RJbj
ZlLOsw2+FzZMZLN0G030dkSMTA7lWd3br3EBYt73oYEvmOg2drOUaLY4qnGaJg+coshtJWU6mUwB
T80RjY2Pagq0zp3b5XZIqEV0SmLlPDGhWMd3rIDfZ27+O4j+P3olINWjXHNmSnWXg9E8aICS+Fwx
vt97cowPvQzmryJuf8hbSN7n0kTcl9Tzt+cn6t2JouomWqVD7kydumUTOJ5U4vcvvc6xL9W2eZOw
redRJUjSKkbvHpIjsBfHF29KkHIwEzuPglsxEeq1Jjvbd4zkgQAV8Sdr89plO+KlYd4m4tPu1HIE
qfAM/uOFZxB1HG/+jZULN3RajH8YIUeSQzngoOoPLfqScnlJRX5RrbpGpu5DwVu1UfAOIoQjt9C4
f5yJmoKH17uQxEDTwxvxUFp9QDOSw67x03fDG25mFBYgdep7lxtyLwSUjbYb4bw3UrDWNtiGJcnP
4E/L1RIV01UZLN//bO95a6pDBvrs7Cf58OB0gpu/cZ4kv/2WdLzyhH8OFMIQmS9T3vUfdG9k1+VO
9GAE0cqDxoAq4j9J0L/Prui3Q+0VW8uRzZXnvWK+s0Cf7GoWcokVy3CwivyMf47MoyGIHmP8clDR
RnEVpatuPJNjJ4DhudMia49+an0R/vDtLg24bvwBN0tatcck9R/ycez+TpOzizO72eikdkkvLvP7
inHSnayjPkQULMGEzFyurM2OUmZqDzRYXkXqSGLCmTB5oKhqYFtRvfEjcJC+Z5svZm5m34wfwHIb
nSEpLHrn0piT9wR91T+D6/3DaG3CjFGZYezoL18009ZCKLPWcBFhOdTgPd4qh35syzBxvjCtm5Eg
W8NvV7AW2E5ZNgAP4AKaJRdwY3dJqFG57HpBBEjl1i1SHTDGsPmZAS6Bc4eex9nYBavmDd4tl4q1
FKyKGvvi2hmiudw3XxtYYQ1rGMenHtETUj7NwkDEEPa3jIpHsI+I4LHFWows1ELxNSzt1u2G4pQS
rMwgPjXyYmdRpLEJqLrlkywQILJ2F3Wr1ad4G3o280iQRBCacTGulLOPCjzDzSKjYVuRyrvx83o+
ExfN0JpgLzb7JB8TJt3djmTqDmRopKl/NLUF2Q6rRolEw3RugHaat1MEKnBTMhpE9w7u1NiimdP7
CLHNfvZYo218xOofdZU4B4ENBD5xS7jZgJ/Z9XJ5BDMKWYGljkd3Gjt8e4EBe16CJ9yQNNnejr1M
HkyLceu5FxBYhxpGFCGLM6dJY9xFwFlufPq/jZExSHdIPLNZEp/MSCF29OcMwMLQ3/cJuVGx5bl7
euArqbKsjgtIvAKG4IGNDhTTJccjapbZTjrqtXZYY8iOmzC1a/vU5E6PNiCaN16f3Pf9Uv/6Huul
oqjcv4Ga8Z4jtztgvVkYqSOHWRxFwm/V9Gh/6/EOyxI5KRHbArJgHrxp6iDrI9KZWllvGW+e3Irx
q4Y0QTpo6ILA41Njxw8E+J4is6AB6QhNl21xlxfxERJHQpOfshWvF/SsbRpX+0jI8iID2Cq1L3a8
CkxbXPqox8JfWVqsUfdxP0smw8rYklprw+AmJITNcn+pfa/9Aw8eg3dMbVLIwtxNefvURTD4QN6B
xGcVke0hT4yv8LrscAAcfGjxCKAfktr/g+SIF6Ngh3HKaQwgAKfl+N0Nwt3js6AiaViaKuLdGLMM
49ae62bd8RYLxTElr2HUEYmVbcdH6s0npVr5lCNNBSY0a5BwQGLedZ16297nT2yS1jzHXDMX2Arq
0xOZOrTzkIKFU/LkTqT3JZqN7Qb/KNzizMtexqn7KXE9tRtvyaKNqLsK7mTNqAIYq32cCyik8DJY
ceZ54dXbBC2vvU3YedxnWZz8ReLARVcMcfDIEIEjNLa7UMg+v8mQLGytFejbW4pWMdMtfOEkM/7m
ynMeFhIRfnomlrtIWDwOEEMPeLjR9gn3rZ9q1tbwPkEWdsVd5xQ1AeSueGZJdlJORmJdP8HbRCAB
3IogNB/PRdaeWxMqcV8Kd7MqZ+/LIYL6JCtoeFBmaO+BRBBEgLXMJmPsGNeqfnDbGOQIiRonL/aN
bzE5pHyIJb7zF24BPikSwxxsB96pGEbU19z7fC1Tn7PfaYLvSisQ9B4r8E3d2ppcsRrdQZcQalJH
LjvGxnkpzF6eswgoEkya8t6yixkfhxT1ZlxG56nMK1xoceWKb/hcMEb1pB6Aa3WAxBUMpb503VNJ
Z3+p2X0dwAnMByXVISOK6tbD+XJPmAJ9QRJUDMUyiMJ0h9mcXVBp5Xsv5jQBb8xclmS2PVZBdgap
Z9ZXDTPj2Mt//EKq2tM8RIfZoTJT9ipKXTdCmUGWtSNh6uZGOtwhLYnuA+L7jn0WyUc2MMQ2J6Z3
zcZ5CFs8TZjQbW9nWll7E8dJdSQYV98EPtkjI2itkCbDOOR9XNPk9fFE/Yw/YCC56B0rHFDxFtDh
qZpYEG/7qLEuNhlwTz7Ohh/q847kQUDR3lBGv3GKLI65l/TOBLll71HQdWRnxCQ+IlPjg2Uwmujg
DemURdBL6dzmakofLcuPk21joGkr07w70sknbG5m1txQG8z5P8g7k+3GkSzbfpHlgqEzYMoWpEiK
6l2aYEkuCX1r6L++NiPrvZU1qMEbvxzExMMz3CnCcO2ec/YBrBhdiUYcDBPrvT3eSjWjlCpRqghZ
p+g4fFDenLNMagoTqjWV5hLEFjtSz701ekWHWUN+Wg8DoYqG2PLFRk6IV6QWrWs31vLUGobPHnXE
XODUNaWWqNvWvbCTLIjMUnw5uOVezOi7ct0JqkbkbHAaQeAFxRACimpDczOjbD2U5thdBCSCI89G
rIA6Q22s2AMec2FH58kLO2pIrPbBo2/2UicOqQqWWssqmejlnnvSUQP2xTtypTbcjOhKX9cArKka
j5XX8Ytsu9ZpsyDmpaQcr05CH7eNC2o9FekU2E0zkX1hPf/lmHUSANgyvgam8XDLNv0my2JeJvAy
8Zwv9jutVss2YT/BtIOSvwpHNUNKrcCcOezvcPEP3T3OKLUC3tBCSpX2Kkyaesub8kVLm47XApCT
zjlrsCfY+8Z2Yk6ssn+mk0UHsSU19xVuEVNnGucunfR54DkiHhX2cqtacpXCduMz43b8ZCYJcJkU
yv9Whkb4iA46btmaUbCAgxc1sewfRtuyLia1PN1K6Cy/xGySoRHOyL/pFM0feJw32OEIIsWZ3YLZ
ahS/YtbZj1cn/X2B+/CzrXzqBPnfjuSotW0mbgM+LKINtt3+wgoOX1samwDYLKO6Lu1ydpealdAC
+lJmMH0i/vmORD6AGtHRPurICHomLbFWhug6wI3fufENu0Xv3pQ91Wb22v5jmGKN+xj1jYs9csHV
JYjtqiHByMk7c6sJCfAyyqnTYyTZiDDTnMucaAC8W+sLUMT0Br92xkqR0aYY+UkwEZ7BikQU4yCL
5qNl+fAH6YWHrcMS5iWu+9IP8QNtz4KxUdKuVvXLxk3zl6QO0z9uG/cPpFOyfVEjmUTZzZldLEz1
KbMX7bf7KoLNbwriKXlbN19xYsq9qEb6P82e4QKQBwaGagTqX/BSKdp0HydS7Mcav3E2wkPKpBVu
0Q1YuxW2E6TVWJw5WObnwnExeRcT9hzUoHWsYDDxI3XXCVe2wElihGvfCXd6wdXSYrO8i2r/BmiY
b6AN/l+iKTUYvMx2J5HGV9Bqht1YxNkhBKZGmLJt2aJSBrAb5lI1a8QNNwnyunA+knnqTqmD83jM
HOM9x3WyMbWN2cMBrLKLiavSnhZ112HQ5rlVTQtG14qOWB/NlCEHv8Hidi5JTkQEqGJwsxV8qnLT
WTn3e+5jv7BYlqcwB+7gZpQeoiexJ7BgyDheF/3IpP2pZqDaoRlMrRcAduHPYjjJ1ekRp5GxgfuX
Jp5CQagYry8rfMdU+tBzf4PxkrNCXEE3g32autBxb3DCMwpatYYKHLHRgB3zi4nO2chcOvt6zn5c
od8o6WK8cFGMyrXoYf/1y6z2mnTlVjIAXljj2XdQwVEZnHwnkuyTgo+/LMPjH6D7zEg13+JDrtg4
cVZ7A1uXtD3JHrCuNbUzGF5vOZNgxtSauHNtr4XnTcY6rjNoVz4DfN205cdUetMuBDnz2phZ9Noj
qO8Nexi+ElDYCE3YxkCRpqNCpGnYHVZQ6SfnJqPNBBVR1T8UoCpcBQZxqTlO6PZzEm9dD5J43pKO
UNTtdgZIV+oN1RhcXeFMkVGP3W1SIt6s5GyzdrvZz/uxg3dWFMPBMm71Uq0fk80va7qoWY9QIWdm
VKgaU7JtceDTe7LIJagNh4KYuekvpdPZgR93zn2LpHJ0SwbcjQHEMcdpG2YPozvvWoM5pbOWIaiw
OtNGMZR3M8P3liJNY0U8JX6uwtwKeFHiK3Bo/wJkqJvvVgrr06wqru4xtXAoaWQwWYyNWbZqh8T9
5PWmtjnozaNImgliIDIhLZKSrJF+bZUHwxgp5YNKravhkIEvyfG8iXqxHmU3w97SIv2IIZx+dBZZ
krKm1y5zzOpOi4HpzozaB+ISw5VAYELjJWQ8SRbL1t45awv9BprKQwqjH44eQjYrbxUI8qfFCunU
Sb1K0/sKdG+nacAhx9KSTKd3kxwUHwt56bIuzxHcN7hbfN2j2KqfpTcveAszdW5r7MSrtGZQHpLu
q+y6x8kezLNnkevz2RNAfuQ70a+mPHVwh0TIFfCiUfFYQhm1c26yNMm2rd+4f3wO+MDk+qtoBwIs
yq5r0fchJYTwvceYYKuJ+lYD3NtPPYYzgMI0bQSt5jDaOlXsR0GWguExDGoVkt6kuaalf2M+uKbJ
snjwac0gOpHOz17jKO7ZvbVpVFw8jGZrw3XJyr0mI7rBguJsraql70WZ9n5y8pl7tuNtsgRj2cSV
a8M1ET7gggJXORZ3AnYCDrmwbaE44bJsbIKmr2MiYDwjxtg0KI8NBGMeXnw6i5bEEnHv3ldcNTZL
28r7WoYekARzfp0zMvsZDV3c5fnrV3naXaJuwoPUhaRZM8SlUZfhi0tEZkOR712bDS9go/kKTOG7
PZUXD67nNvPEXzUgNdgGyxs8mKn3APX6zRoTgMH0U9K73BNtdQ85ui1yAnKX7q12H2Oa2w62IG/G
25ryRV+dY4dolK2dbt301a2lZSYlbJGo15DR3aZuHnva5l9xDlJTNFW3BrI8p0Oy7ayDKf0nC9rX
GnxItKWr/Hka23o7dJqvhnS9VW/zhgL1gOBH1jfA8jBstOUvt66wW9OwHIzPJeufU5LvBzfs4p/Z
tPxtZDY/EewsrOTMJDgGTeAVWJdvrIiUnsxsHPYmVbK7ip9Gyj4VJpO3wCJU9GrhtRJ+wOeRbLJc
SJQvLk3VunEQHxI7+vQWT277pasDxjvg/4PzbrDi3LGBvkU4MEqTZbvvrdD/i7gH2XjqvewCgkDa
zNydzE80HXL9Wxz7KMkWbBJ8vlSj6h6dPcY6jy6rEdoC8szouPatQNHCcfibgQHHch7pEX4wm3gX
NO4cyzWvrO57Vsh6Tu4AX2VPk+D/5If7SIDBI8MDBMNI85oQEb0APX0VB6/29UkuEJFbf8JXZyws
bUFYDls8lfuKhOMeGTO9J4aWUPVLHG3tcWJ99ZzdjGFgCj9RemeIeq1R8cjN5A3CtgpX3uy2AeAn
nj3fa9x13yfuuxM6Z441HZQjqFdsr5oGVTPumweDkNKqrtLlzdb5bBK9jZBNRETJ1M7MFt/YzCkU
/e0C9vlYS8+BeVKkTKu2tPDlqbwNz27vEyCKiuZX1ma8n8asp6cvL55Qf0hZJyoXv0XCLOqjAyz7
Bjl7ZnfHXL53iENeQWDq5sxT1TWHAlDjvUHUhqtv6kqKjqZu2/hGfNKliVWTPdTS4xOLPecAjkJu
Adwav2TNihfsTMaJdqi9wQLgJye4uYKbM5pMzPAzQEfQ/9HjlNmEHb1mq8RrKL30Qei++30S/fR6
GGD/OVeRW1xVbnYTr6/cQKWVicgdO6eGWrtvOn2og1x09Eems6kDv1SKDVHEHsoWdDE4yvhtwZTg
/B3YnYxuvCOisqzbkN4KqIKZg8itqF9VhjUGtdvKzRQ3uB562BFXM3KSCwq+fBlCO9w5ktm5wZnx
6YRT/ALdDGW7zlOIHh1/hYEGu7Ws+KycCgCDmYuvJp0+u0UD7ibBySw4zXiaPQ0oTvXnyOuaYDac
cbPEPQBvwyGXZxr6Tz2oCpzHYPyWMfEtWEbGzmfrlx/ioSWclPrOdE+HVfs3LanBjpwmehG5XPoj
Y0HC96Lx+TrlcudElfEd9SNgCCgnIXsS4cw4MBTUwiWqgTR7lGYV5LWSmsbIJNwipdHblMEyLNFq
AqkWCjIIFqxAbq9GBTrDSKKtndgzTIDwH0TIMyam9lXPSxKgS8uAAbDs2dhg3B8YlasV3d72DtB5
96vpu/hihKwYqSv3MhrAWYCaAB+ErU/foFaXqG6Gjw4ET3keOd5JtoghfSwckT/EUC6oq475Qc3z
DJRz6h+acpa7xq+Hd4MVF6+K9nfsu19XpDdhcSlP/QTshC+Nw3Y4esMko080V2fXBmTxC7w3pHJ/
kREPYRzuZR2yGmJdgP/fSZ99wzSvMKhDuLd2jJsrKzRzVjPe6pc5fW69afVCr0on6ZxiIB5ezUg7
h9LW6WsGWzZidZrSLUWWYN2S3aHM1lYHyx5c1C7upUgj87KOscDvXXuwvlRc8XPwgZNanUnieZHy
aLDwAJ7Szsk15aV+HGdu/WFkVObGzdH4E2IWwVTL9wkL/ZkKP869pqMHC7h6UMKpWaNPCoqBEu9g
4r0OAffKaM+NlYrXsZ+K97QQzX4UUH94Eye7zhFFIMYYtRGZ+TeyanWawp4YZzaR/rfzaWN71L9z
FSJkVgIytVYaaXDd9oKZY2n9I4GhZDXw02aPgIt45Wlr6hDlF+xlofvQDTQcaVQwdpBw+eFj+gc9
1WjsVk3PQW2myB2mAaeJG28ThFBsfsDq4cuQcnoiRxrukiSh8hudOBgsOaHs2MoAjGQkZycd7a0e
ewOWcEcZC5oau/+Y9txVbjuAPHWn6m3J/fJQhRg3KowcweSQYyknkT4VTbq8jiNry7VYWHGWZMJ2
VJlzuLpEHMyymE5uEkZXi6KvC2WZRWBUvb+OeptqlKlRasVCZtq4IreRDEreCRmG2bd8Trtn4uFp
oAejvHMXL3ukytG57/muQ8RRNvl88PO839KN6k2gzUgcG7q0UwaTZKy+ndn39oCtsbyngoOI+G3l
rQqy2dmKUlDo4QAYrhaNLPeoJsnDMif1HxaSGMMJILMsLoM8m2GHzmgUPMej/R2S6X/hISy3kxys
J9XX6gfA9fDEJkcd41hMXGA9p6PgDJPgqiLPsqlkRZ+0D8vMErZ3iEXa3pvJzXuY2HiiNHwWPjT/
3qHYuko0e0jxVPsL4ni0VdNQ39SshZ2+0cxBXS4elUti4J5ezq+id/7BLw0DF+Bshhi8xAYXzaJ5
HVrdfvgevGmcLNkGcra4m6fa3Sm6sXcM+Qm5PZQA8CBdETiFwyVkVIL4vdFORNLa5lkkwtl7uUGs
u5bJsJ9dRzzix65O3IaibUFNQ8Cw3qxpHbbPXOCLk27a4okAV7vGGSPWg+HhlWsscydVU7yYXCuO
La3PO9H3EGBq7CWPUzjSZREJEhXt5F+wycTsoHJ5IlOhiPrZCV0uyMYrlenl0JZWfbLn3Dr3UHuP
BFPApi6zexZLUpznPKu/Le11O4Lg6ZP2dF0QaeiaHZ1zNyHEKR+hUUGxSXeg6mmHBp4zs9NvePzc
0U1fBUGfQ9c1qWQlYJWXAplnjYN+eE15+bGn6sgrUq8D58CjZdbrEExc7AMLBRGyZTnOhXk+DJU9
X3sXbwxAl3w35S4tzvGgm7WHy+RB+ogqKS6TreP4Jmux77AIP7XGU+hByA2KlsunKMn/mqjlIkeu
yU1sNClI2erfRLz/r13k2BMB+/3vLvKg//pJ/ics8Z/f8X9gie6/OBs9G9sQZENc3//BSrTot/63
Ffz/YhKtf93M5oZnePL2LHkAMP/bP276/zLwlXs+GTXIg/zO/xcDOfeTG57wPw3k4MYs15UWGp60
bFBR/Pp/sDRF05ULL7bl1HhY2GwqHC28WD2GxTKVa9MeBLpgjKBpspTjpiMozupY3p9HKlDupNvS
kjSW5oaAQhoUQo2nesjUYRl9qtnsKPVPWOGcv3z9zHVa9NG1bNrmQEDduzgyLO/HvqamIcoqfSEH
HzPgMHHwEu4YbEIevjfVF3ptpU6DlyNMd6FO5V8P+kAdeziSvQEFYTEMCzgIW6yXwWxUgIezBPPW
Ml87BhZzfLR5ukVIUUc8KyEpkQKSU8dCaXKb5LH2PW5vuu+s57BGmzIcGncpZMStXkV06i6+6zMt
ji6thZPNnrJUGzcTl1T0igsKC1GZ8tFF2A57ZGT2Yl2CbBEOBy8C5u0ZDY3DHHfV1upk8owY/ndC
uocxiIlc9Bk+MawC30ZHNFM4HtFa18vAU43m1uGM27K0wD5Se/x+FzMMLtjqp9HV8OIXbrHvDUFT
jkuov+xc9WyQtkZDwD+U0Fu/bVuk8zC7wSDrxgspMYlYICuxkFrjjvGWTksPB9L3b/6YtLgUydA9
eE3HZRBuRbrBSlbsQrZwd6Comw1GFndf+3P1XMEEQHFRxZ+OveIOJz5OsN4k92T31tFc0vSdoU1R
wUAp4V7GtnjEnF3sJ0lPG57CetdkZn4lIsw5vDSsa4UJEi22zPe5YpEKtTIMAZBQYy8JJklkqbS7
z/EFYoFw7T8+6Pj1YmMII8KYRcOmnfK8Oxgu+bBDbvBuwQYNGslomaXWMjHMcOUTYv1Mqwlh0WBa
4h2fm2G2QQrwbl7/W/eLand113f3KTWQL/kcYfm2DOEyq6TDxZkzetygim2IryNjYL6aacRMZvdu
1Jr1Smu62JkngAZxj1tOz/l0dAuqTFIrRcVAzgs3Ed0mO6pKwr0uUhbIviDx2SEeb6BUGNuKzufX
0LKyT8Ec5kB8kEiXyy0JQeeaeJF8zx6TvAz3kTt6D95oyRe/Y1ex5qsbrqNZGgiY1th/1MhQm1uX
6aMXpWo7cYO9ZhBXMKxwR+6EgvoEmG1KTbpqRhprXiBchdfGkO1ACLi2znRn3bz85vyZuDAb6i7q
/8RZG+34rySnSdGEXeZj8m74Bdnt3u6Tb4quwgVNxIr3nrMYJPr42bKLSfCIT5G4p4jSOVsDwQbe
8NWrLVyKvP2+l5siDNnk0p+KebCcWQQgx9aGn1xxf7B7xnn36lvqI1uWp86r7O0IEWvj4zY6cpmm
GA079SqlTXFPVcWP78l+u0RNuDaqxLkyqmRf7BjGS0Jx8SsRF1wESD7Ob+yX7XtGa8Y/5cY4DDnr
znnDZp/txX3dTB/FEBtfoZF/VUD+yMZmx9QC2eCRwDxYIhuPaBLFp+6m8CEOMfezAo4GPLepInJp
u5cGfNQnie3oatqp8aUnGPEFHp8Hi6Ppg1Amj9o0qXLXY+iiG8tAASVzixg89bCSOrzxruMthxFY
41vItPBek287SMM/8HXkkpCcl6bRW6cIoy938l/rdJppOejP9KTfDXzgD4Tq/C0IjXHDDic9JW2p
IVfl4oWmbPXAsrZ8qXJsftvIU8nJjjJvY1JMs4NwRVh8mOyDTfbkLs9LzB8g/RkM63rDZSHEctUU
bwmGHYSFBB4H+2I2EZLtcV+ZH4T7Yk6zruCBUYVadUPuPXRtSvBO14beCxcSYz2rZYfFrkHrctKn
KfZG3D6SZa+J4HsijEfPeN1Q6YYH2r5YYFJP3oSJs8v18OGlWv7U3DJXGgDsflS2PHmeuIFMTWu6
jyKSkYa7FHeSLq0735UtopvNIiSvlFjNVvshyrh51bK01kkdF3vQsvkdLcLYAx33gdOyO2Q5Cj+b
Sa1wbJSJ+EoAE3yNBqFNtWh3Z2m/OxBrkbi6ExNjYgRybFNqf1rJjhq+zC6mvZMY4bc35ssuGgso
8vlCwM/t1GWQ3njG+l0x2emFeKGmClR48lWFcbGhvV4efGyd+6YclGRR3AGuJTjNgtehcbecKmxR
fYijHy+Ufy4WCuNXlZz5y/LS3S9+7N2PvOcCvm7TF7fwhWFwgCdQW+WmN+zsAduuFfAORKQoM4Rn
0iYtMd7cbs6jGOKnovUPdafmh9g2Q5CDWfkb8u5gVM3qgzNOcs8FYHwxHMnXpYFS/jULTdM4tUs0
olFFzWbU4ZSqsuVIJ8l0aaOWj6q0aReNiWn+xgvuBYcV7qNB/nXT9GH97DRGVGJsK+cjJ8VSr4yu
rXa+JCOBihgf8BIk92z62vuWHoKGZawOoUoyE/jjIHcGvtagJC0LcAm27K7mFnht21vZLCSGD06A
uaOPz+CnbOfjn2EqOOlq22ZpPnj3xP+TE1fRhn2XbDcUkcV3dSdvZa6AGUlw9z9NESkCATF+csyG
x1aEzY+gUe1u7CpC35nv79KCPkcj7/szhePxI+WdtDnjDUqeqQCet/Go27Mqqigo0n5eHiESpOAN
+INe+MFzh+gmbAOt38ab0uSenrDXewixV2M9zzPv2xNleGniGN9j2ra41dN5I12p3mxHx/e6gSlA
Pqc8uR7XBr6oHnCJMBnusimxkZrjNmBdKcHAiBPT13A2q675cGfPerM7dzoBEfACNTvdk8acGzgV
8jk9wvmhq5I4QOy6tYC7jbPCs/uUJQ7ViZQW2WmXb7CGahDFnnWufTG8VFYH5xBx9ZdHXz9Os7Ps
PSywpzESektCf8uH3J7ElFZ/NTVIlzStzSdUX84rOZIkEG6Ilay6tk7eUHim93FeOw+s0HcoXnUw
KHI7vRiyF4RDdzeWvToZqPTb1M8fFtrSTEZfd9UMuY15vHytCxFyDy6ZtNKuqh/DqHeCbNT2ndb0
eMHIFQccYv1fkL7mAWpO/9x0dGMJzzDvvchzV0w38Vs2eDgOF4GXq/LST6yjJHyMITxOjAFQpcl/
DSgC9IlSUTj0LvF5wtJ0UbUTafmcuWye+283RMLtcKRtYb29SMkfxczBx+HHbTfkzRvsgx5tV2Do
VFBG5YdFQOUNQYwqMGCwZBxlsmDW7P+WUbFhx9K9sLqJfl16fq9L4sr12NEQEXra/iyLjtYWa7jP
p5iB1ya2nPUF66vWu/Zd5h4GJ764UDNAVtUevl4K/xIPQ2VHsywTn9fse+lMjySzlu3AbXyl4a8H
o8xO8XDbiGsPb0cXo4jyBjt1/lixfBrG/K7TsbURVS9ec3ZzMREdXpNucsyxRm78CQOkok3yIYp8
PlxZ2wzIZv7MfmiL7xTXjUxCvdWY8z94Rqp7reP6AgFi2EgjzR56M8bfpK1FEeZHWLDp7NzVEUqF
mHN5Zwgr34cGURTT6Mfr1E3egVpOtVsM4E+ST5piL8xuXtgHSrTha1IX6tAII4PxUEdrtpQdabRB
fyZDOR549ZgfebGovVtYVHSGzPT0U8JvxgZ3qlmUPTOqzqBUo0Ak7NwGL07OyjCt57SvSXUtHF1r
mhzx2DO/AFzofkb287T/9b71xEZ9Avti4w8qt7cIStDglrklHcv4WLJjpGQGI0PxjjP6jNrDeTiv
UnUPz2+5c/IWJPjciCNq5RLYpb69bgzj2JlpeRzwO8DTIJp05/eYXposCt8xduJqrTz23lOhKDzE
2UFyfcAPxB7/xzaE/jUY+dc2+YOXyRXRF9RA++Rnjdg1lH1uU6VZCqk4IVeCUr5DwYNININPcSMW
PbGYIxY9kdjP1CgdQ7OW+8pXfgo1yaCBlSZga12n0MK7PO6CSXkppgW7yFfg1XHwuXaTrDMl6j9R
PxC2qStsQIPw4reSCl7eDou/c2UcBdRfxtTGzSaFJdWsv7NRGEcLSx/fiCbDXu7SnQOlibc4sGl0
3amQmVpDLy2vVWfro5xwG3TCJcoIOugDNdZ99wZQGY3IyK3YGVwLo678Qyv1/IY762+K+zKwFyd9
vLGPLvjBs1cqVZ+oTKemMGwNXvJ+UztcD+Gd4AU0B/EHFBY+flkNP0rp7tXS0N30TGv77C4QVSmy
Y0IFNr2yQodVtG2M+5bbxaejCceCNr+pOCR7Pi1iXBerCbHO4hm7YtLsfyae2W+BtQJRGsrZFpiO
RM/IKK6a1fheaNc9R/6SYO1cmB7mZiRm5XTYHeN44nNpkoFsnWMyUnAqUp0wpBZ9fF5mbisT9PkN
yf5LCJBin1glDEpOLNnWDXZ0r+ls4zuly+haxDYc9Ll1qeWIiSKHQ94fh0xSPSf5E3KimzQrTWle
YN8pvLUqpvzqTFEK3kD3JGRuapEikbBjkhue28SZIHnS/LbuNVNLIfhNK0KM9SfUbZS1FguQNdJI
ucpq0kd2URl3iCTthxeB7JqqdtpMZecfsJkS/6ZwsmOlOhf3wgrVQz2N4IswarhPeSoxyoLZbwIg
q84j3ii6/rRjDncuj9IfK8EMRKZzea4mSp/Ixw7dmkQlEz1Osr3dQdEAbRlfM2MhZhxa01Y57ryP
h/6WtHK7+pdeaRF4PYcJ7arNd7lY9kveslHGGhi5XKkJfW461aSPrKRw7gnJCxSv2gM6MFTM1jHu
Ks52YIsx391sig260yjHLQ0fgKBbZcahaeJtPDjIIR4oHoy6vCagkbmxiVMRSaMoWlaJnuKitiTm
8HjriDClWw3AgVP1YauwusPspM9ybBe8QIM5BTy+487obPU9dzx/a7cfy6AYuoPmaErd/r73uAIu
roo5zyijdHtRARSy5S5ViwRu5FXPKqq7vQQL/gd3AmVl9HnXH4VwzJ/FWmQwgTyb2JOEarvYQ8vY
7Cj1Z/KYz7B7jWLjY2SKTfO5GF0VGM1iP2tAPscOCYSiuaJmGZOUMlhGuHA1TcBoaEa6B58A89Tp
2Jwo3HDmbZaJ55sfkc5d+ve4N+5BC+dr7ZdPfj5Q+xX7DB25RgsJVdwfGJdLxEi6m2+9hZjpkdQ5
4XCn46gnKMnQaJafUw1VDLf4TURzxLYzQzbbo+GesrJVxyo047UB+uUIHYvYL7U8hJ8a+U7ChOQ1
C60iQBpOIKJl7rtZFOuWp+fU2U77zcDtnmOsAru8jme63HgTvJVLx0ItmkbCWM9KZk8ZFo3tnBQp
ixW0bTlqwbrGnV/JruMpISNxGjvX+rV4xALHEwYz2KSROGI1vi5en//G5tS9yFQNz8mkxJV3fnNJ
aLZF5nQNKDS92Olioc/EIcv00ZAurskTT1F56QxJMrvOreY1Lwl4lAuaJa53q6WFkh/N/WK09jlG
tnwzTNItaVSmpxII+Fvf4tKIUMV/cSEX52yo0ivGaqdaO5YibDaa0SPeM+vqTbFNbLQIY1KwvNUv
VUfp84xT4sh5Gp7qPAPmiqKtaeAzPM5N3LLbwp58EPjzNTVC/aetWxaY5nXib/53ANzzFGXkkw2u
AhbE57VDrVgwNOKH0qHHpGlyhmPvr0iJpe4K6cVBHRIg5pQTawF3Yytd6J79TcLF2I0xC9QWTx4P
8wFutNhaXpGs/Urmj3xsz/GcIW73VEwzuBF8mJV3yitbrhBg8Ge2rn2/UOuxnyP/G0eCzxJn6dp1
oqbkGJOQ+cQ0qJ6jBF/QqqaJ2yAjLhNeBWHxt6LXcpepnAsSVvd7DUCMV4YkMB0l5rNBJd2qMXX3
WBUzFirchCfwefguMJJa9w53lT8Vm7aXQg3pBWugRTMKq5+VYrkQFJUpTmxvh6fFE+qK0GAdC4Wp
GPKFsee76Txw+Yk/UznQQmNh9ct0Me007ppL4trl+5CG+RE1dvhxOi/eGJjr1jFUO7+yWB7mC/nh
SbTQd+18eWGKqW7w8FoiYHFtxS/MkGrG+p13lrHJaZxXa9FyNVo1fNg4+tc13z4Aa0JPh2mgdJHy
ke7U23b7MAEg28ZhNj6WIC7YJkP1yR2LHNyg4P8XFhaZvvfL+7JP4nXJHJgxsazmIu1W1I4mZDSI
JlRWfEycrjwWdL6tqtpYdmmUdte5blk7TfrJquzX2rfwJWavBdUAJ6xqw2aOzXg3mHP+CWvV383+
d1mrX9mByHZS7b9XYSeOqKW0fk9sOiEypcc5vnlU8fFt+3H0z1WHoNpaFpy/16gUXHVHIU/VaPhg
vG3549/CTh6j0Mnva//Yl2V2EJiGnrUxGpzMVnZkNNZ7bVTGmktcfpFYFfe26qq1EoL/vBY3cNRC
wzI+un5eowqSmfEFRm4VyfaxXhw+ily2r6S1+ZfI829bIp4X5HTJvz34LyFVI4BWdAe3v+4eeby9
ndH71bEvVMlyOOKDU7p5MfUtAS2UH9A7Wvj0MbMFYvtcHYdlroKOA5LFc948YMLDKsTtCu8aGnqC
Deq4FAXXdYD13Pim/hDNo38EeNzveHkbd7FhEC6soTxUY65hKJjR/bJU870PXgyCeIrxmkjaqrXq
/M5LidoaMpEvFJdkRyMx3ReuJ/qrNUh2mDZWL48URiMSkm/1hylcawXH7VqQHt4Yi+vuFWiuu76u
4D1y+QPOHAvWX0UzPgnBQezWhX0kdhoTAmM/vTUt1mVkuToFBMQv2Fws2YktgP1UQmPZsBuBAk+b
GTi7xR03rAZBsMMpf2QNguYw3LJYi27e2xz2Yk0Dxq4ErYbvEKwk9GLi2mnLptBy2Vm0A5v0xRB4
8hSBUMYenleK/lgkTclMHH/6TtKh+gZ0FP7ph7qYsY3d0sPmDWssWszUKxeu1iMiRXcEXVC8YrfG
ylR5kfI2CyaPZDNyiJ1QsRFjPQeGsqaZ9BdDS/HcQI351DfYMjc8ckPzwLubua7dDTcsM8mW8EB4
zXwcdOS/Az4Fm3MDOQtbdPfjDe5s3DDP7Q34nN3Qz1AX4/fEBQftz/UMD+IGiTZvuGguYSsNumbd
31DS1gzpwiyG/ZSBmXalweAYHUUdlVvu1hK8LFDqRSiXyxGgakyd3CHaf/jVWQhPfrSBWi/QrZNs
eJty78Dp6F+qGwCbtUh5FjcoNkZLWhkkoGxmydjaclEhFOETRO/aXJ3rG1xbAR8Cxt81Pzq6sbf7
/2LvzHYjx9Lt/CqNvjYL5N6cNuA24AjGpJg0plK6ITSkOM8zn94f1eWuU2X7wH1tAwcHqM5MKTMU
wb3/9a/1rV4zHyXc1Y9Zk9OhXiDdk1OQJR3QYoOVikIb7rPb8SBrFrx3+E36hrEQP7YL/tusO/dX
Oy5McPebDw5d2f7QWLE/ollmuPsXkrhaoOKNgUK0dlNSmJ0w80eYI/bd0PrWR/DNJGd84rMYupDK
i7B3tmqGGwfcrVC3VgXUnOtafSO/Sec9hJeTu+DPuwWEjkTaUVU/m2Tov0npWUClmEwrCiYaF2wi
vmKw6vRUv0lLyIPGLetHuCDYgwpKaJvTcyuypjpO+LXv4BfmX2iOpmfppXtL/AwJpBMivdPprFqx
hnpTC/3dFGUP2rNki2fBhy9RiriRl+0bpi1G3ZorNkHY4hKzhkEjyvrH+Zs1PybhEckJJZ6+G4h1
2fjp2nDpK2dB1Ne1O13CmZ+N7ybTs+UiL4QVTuGcO1Q4gpvFYEht6dD15yiklaF27gNX/8Q6DhG/
/6bj2wCn3juszvtoAJ6fApX34DqnUF8W5rO0uXEi+CjPkFV9JUjdbWQ8mFvNhZxdz5VLkQSw/qHM
R0iJ3wx/BHZ8u1oE2h+kWH3uuXQ9Ggv4n0kQB2Wx1AFMRPabFRAbTD3UOFRXM1y6AxQ2EyhDS6FA
2ZHnHvG5Zd99Awhi88VmjFk4Eckn9dIUE1hUFKQDfV8EfuvH2KbWqhCS+8v43WtAkEYdUdzyXUsE
5GVk+nnUQ8t4KF1hnw28F+eWu3IGd14zjbUdm/ili6VwQXA6nzq6Qy9TEkyPQzCnMGzclluyW1u7
zGjgPlb8oz5JBattJIUxr/n/6rOM7AGtvs1/4KStENl755ZBwf60YAZxFrGt46NUcC02LXwQtHpp
5yRJyn0IqsJFb6eboltaKrQscvK1nJfyCoaD9mzEUXzKxsY+cymaqUEo4DKLCX2N1mZMlZHlVSHT
bbA0ZAAzGKAZCjsFDRmyQo3p0ugbZg+6LfK9SeXAxano3Cj7ZtRuKobEl+G7lIN6I7gJmRjTdfHd
2hGo4YNkW+2ubGgkBYhHGj7MrLUI20bKdC5JCBaptUHUbJG/l2qQpSUkRv36hKCIHylrCwwtePX9
TdNblIt0PBfXHSvllV2W4WW2jIRnfel4VpKEZxM0FfCf1nUvVexrsGt5LJ/ZeuQQInWQAAEcMNJD
qzztsAEVhJJuE0cPYekO6bqWUb2NYhU9dfYgbxqHgt11whoDY52iRKWXsv3imWju/U7G+IeWphUa
NUDQW1I/toX9a8JyC93E0R+YjmiicbL2QUuiZ8uZ6n06jPIzEhlhVCeS7+M0sdzmJn2yc9Xe61Pk
bixJxksNtfU4svRo1oD3631h6P0Zz2P9zpcbHuOlUAaHvn9C4dBvjKVuxk4N92sa+uJ1WMponL4f
dyF5uJ++7oTogBKGcJ7V+iXoeBeoSs23ORrXCpRodHIyZk6ryMtziYVtXit3zB/cpRInbvOhX2U6
8F92oxN5OXt4Fn4qIEU3zRFCffmDmpMMkjfLeFbhXCEZUlBDIiaszUyKd+9UubkPE7RZrNurOtTL
o20a3SUto3QNWmDwWsNpbrrO7k//5Y8myfi7NVJKVe0arWGt3IUg2dQ4Of+f92hgJ8DD8p84dX79
tdb0n3/iD6eObSql4wSTQIctvtbvtaaG/pu0qMix7cWIjf3mj1pT+zc8NLyz5f/08vzLryPBR7qC
tKxlGbqwpPq3ak3/F9ojC2Obv4IrpWlYtvpLrSn7wa4rSxVcRMQyym4tuZpE0XCn4m1J1UR/lWIs
/vkm+VO36t/YVt8WUd42//i7waz6V5OQ7eoONaS4kZRwjb9+X7K5gLgi7kG2q/1oVRO+58XQbLDU
nwFB7MdEO7SO1A8W65WLFpf2owMdZFwHhaxGj6AHTRK1cBX0vq5+adjRIut2sQuthXSMUHn83LGv
ohItrGqMfkPrHKtYlLejGXSHHqu/3OpWqC6p040/52DWM8/HO+vVdHx8paBgyce4GRuIQtb3SUxh
4DjH1rbgmUhCLeWmbuZt+FGyHCVVGzS7iUcXPnw/YGCs8RHOmT4zk3R9WxLxEo1aUZRdelZvb2yR
k3oJXYMUQx5dDQoPN1NZTjtKANh46Sn+Fqe284tJ2qD1cg6Nno0+LRB5VL1Okgwf1euR+JqjOtq6
k95j4I00/toD1iTWvdDtKQfoLqFs6lttciyQ0M5460wGkd/E6PclC7UfdmGi1/bcxCiYnMWWhkL3
YqAL7yuqb+R6lEHw2jZdfbLoftuasYhtz4cLfjB5KQ6TYMU2oh4wxlLSNrFxyqlthesH9Unupa70
e7qxo6sPDAhUY6PPJHat/kDngGau0hZ5FUHaptoyxCi+5ak/8s9mTWmSurhUFSsBo1TxO4Tghf2/
QNgE4ZUVuQr2E1YKY9qSvYMe5Pa73JnhxbXVZ+FG+Zl9vXXNJFdati914Olj23ncXv2NXVXHWdd5
ZxVmfSTvxk4hbaSnBMmX0tGZbSxaK0xb8koagmVK6wdnbZra5UpTYRoCDZISfv2R60bh+fBAPyYK
DfOJrSmK2mpO9eyCYQNtrdWCzQyRm0gQAgiXGzwpaAkrm3ojbwzYbswyGG8qRuYDQqd+rBw8CxJO
8C4hAXHKfT+8qZzoR76IbSs9sOQNSc30nS1nd4ubGPWmTXFfYmMgQqLzZ5MQVAH0u4OcpnKns+m7
obPKB9mGlr3xm1BtgeYBS9ft8lrzYLoJXXg8gUp0HKdmZN+oWF9Aq0n73qLoWutcaUHLwZ1GD/iS
xLEvouFOaXihZWY8LD+/9yYdBxoizThZ43dKKZJhdijGDggqVl+JC6ixd5SrpGI1BTI/GoCSvaos
spt2ULNc99NgbV0nbr2RAM207sPAUisVuPGtSp3sy8JNCM+gSa+W02tbFYp8W+TNQ2vZzi5CN2Yj
qtqdblfP5MlgCeC5wM2ypkzJZ+vAYof0jR3TkoCtJxloDTPnbk0BgALCpIwbE/vEVh/md58lphln
kk4TG8wySNLbfuj0t963tZPQdDoADFvonq6sH34cXTA0Oo98NsY7XStBPUVQpWDbkTi+4aNmXs14
DAl5lUb5ksDcyVS0rVjGfYzcnpA+tJ6ECgFifPFzagKgmuKdWxflz7Jio8STrCdtTOMvg7n+1S30
jFgHSJ9S77FBaShNbzJHfVe1QrxRlCOfiqTHwc2DqjqWYrEX5lE5vPaBn6+LQteWTH5YrpQp3IeO
WXBjYtnwhqDRVwF2/A2dWNHWcP3wamEVP3KBU0ffJVhnIKi8lgmqmDByG0yB5mKWppAEnkR9DhvD
2SIuk3aqBO4FKf2bQAC9CiZTrrLINa524MJSF2WI6UjAoi+DmiR/lE5bWpWTjZ/k/QnKGz4F12DC
nNzuE4egpDGGxnavzPWm3LtuH5AqU9qRRLZ/LNzcuUhFVop5qnxiU5o+EBWrnvhR+OvRYmuTmSHE
EK1E5y5blzhdpeuXlhXZ2rHq0isbIsc4GbVbi86enT4N9qaj+Bhp05Atd1dEGDNa3J1mp9iZ5m8F
Q+u55KG9BQ40bEZcoZuq5y1HSamGUJUu/3BB6jqb+mJYD2XGP2tyuOwnerul2dG8U8quL9w0lzdt
V8xvJdwkCEGUcqCog3ero8iiLM4s9mZSIvjUed9cpgYXfbNuaVIDNbTcL+m7sGcr2y3tOkBXegM7
likkkQdpPieyqthbC/vY2QbuUR7mG8AX+j0pBJ1P40TWB/DC1q4zWHiGW2gevmFn3xtDuyOxHrz7
mU2rNxXUW/Bt9oGg+0IsZpy6GEPgUtiUEZet+17z/EBAxehzF0Am8ji+qPDSzqDdAMXREpRU4xXM
33zEfIazEdwjTcEDQcpV1WhYrOa6gQARSExwS6wpAQVqRs/OJN7dMZUdCRmi9KGesE8jQVMA+IjB
acUYi2LErZ2aZkJIQdeex0FYn00m5gd0I38nTBpTGoIchGg5TrcVeU5vUCVAILvEYmOTujtBymXU
i+iV8oZysRqKdt4bleZjr6wcRXajoiuKpVOXvJkY6kD91YSK7BBFNqyhZ6ZUiA6QpDPMh0G98JZl
fzHmyLpJcV1WJ3zab2TxfZYNUxlspOzQRm2/u0gxiGtHlXy8Rlpvm33s2vTDIqSx5Oq5gF3qeHCJ
/OiIcS1pm098qtNJb6v2pkxLeWe7OQ6WxKnkurV1uvyW7kGzaK2fVQlRKcgKXpiajqeHSGujEw4K
UKyqgSER6eVPzY+199Cnkge9URdEv2u54xtmOx3X9dmUSQcZP8ycYyltcweowdry7PRgZrBGNaSF
XYyqOZQMXbxNNe/Llaqt+cEoM/+O2EjLExIHSJhrn3Ud/aQS66rUaG4I2Z2gq2xCi59D54dAqGrp
X5RAiw1HAX6qnl4GoBLbNobv70T+4oeZ2tEzVMXoMkTGMVZNdYDIPHvzQNptWbFMx0KWzUb2jbI8
NejhuWKJdImNmQjDaGYhJjdRz7d0SZQ0zSWVu8Gcy7kMaTc/kGmLOl5qnGhdr9PK64sIPyUVLlg6
BNts0czUxgXiq4lLlMYhd7ujWIq3ENflDfL7cFNR9jStFXRNWh0FdEOSTDl7noldnyzpoytj5+Ai
BoSLrMQOMRptjBGcEeG+ICXumfmQflrDws0b6xC3e+xqNxNOqtfQn21PxUK7Z/4NTrZsIbiwrTGx
sI89460b7SuYZGsabJJ1i1LzYreGdtQgji7CsrjRLUvewb9big/CSXLIqvHbryuOQx2Jh8xHspjJ
q2wJMhmeRIokx0KBghYF9lPQ1DXxaSNTpG7mBV8CC23a2kAv4bswetPBAbYLUkNWD+0GKzkYnBCa
sc5qPTQfEscabye7QAdLW3QqA9DLmh9Nz9EyTRsYAIjsOBRvBzsLLhExtW/7zn2AqODAx8vC+zby
M6LWk3sls0v3nqr6A0EG/5fZu0wHugMRgzA+EF8fDsKL2QZGhhaJ+1st3chxG8kPKw84C0D1HkrD
IcBPPM6bMYw/F3M9NqthmJrXULTjzcBrwtMFV/8DVhQqm1LxxQp9vLS1k22zPi7vnYLqObwG/ibM
SG2nJCnBos/g3hKr6vHAOtSa5Zpz8rsh8Rru94duVAEdKf14dAs9Ww9irDdDOxXorFN58QOQZegq
7jP1SsMXPRPFfRFNGaVmcXrBUzs/cqdCGptD6cAFIpy97SWQlCxHY7cMmAOsYVYcmdMzmfF11bJn
bZXc59VA2Ke3142L8Slu3UOGaETOjPNjyApY0FoxEn10Ei+0m+yzqa1+CyyrvILzxEUxQqWtIPV4
WP37vQMJZQsBpHknksf9AIuol1BxzHPIpkOc+y2/Ueg4OTLHDGDMj0EPfjVzTxODzGtb565Hl0ED
kGTGzkoTTPaeV6N9xyKkJnuNSDICT6EIptCkuKVwvns36B2/rxTMkXUATplHcCOnBj7ABF4hF0QX
E5eWo6RpMb0ZrclbdSroaEt16Dcq7Z4ppAo+2ZeQBeOOiw2p1nikTzHpAS1wHig7Cg4Jo94rmfD8
zDU+3PE8n0Nqb2PQe77Qd7IZqx02GShJo8WyWsbyWhLZPs7moA4yqDsPUlT+UTQhVpKKE84Fr7VN
GtfccUPMNlrWsMsl/JCE8Trzhx+hsHHRjDHnrS654Um2/Ee9weFfjiE/Mg3TAAecWqeThScL9O6W
NgEawPupviV0H79kXPhOU1O80t7evM8DcUtm4RgGbj0hQOqBvFQ8uc49Y9ZTEhf+nhyDYa2KZmJn
aLqLtRXudwlVfi+HQGj0RxJSH6TH9AiTvHSIi1qy23aD03twyj97V5wNRz5m4UJlSIjt0NmEE2LV
U0W9Nit7uJnMSZ11vRl/snrhe3eYY1gLOo9uOHy0RM2W/htAqPQ/aF9on/Q1o6bS3oblKXGd58jW
fmq5AeGLKoR1ObnJxZ87vk8z5uFi6l+85Wl/JHUI7YntiWeVPUihUGNwyTJJ7T3EK09PQmtrGWV3
p+dauWuMYQRcO4RHWHrlDxJG4q4sAuEFRcPSllKlk06GlAdoga1VBtE58AEzs8spPQwr3UMjDKgH
ehy57ymGvbewD4evJin7+0hL+kNUNp5BXRrrFWPc6JWvtpImB17bpmbYNbiIBtif4takRAvM1iEd
7NduieDYin2PC7KuqbXzIDnOVhqLQbEADpysGg/0FBfndmhBQwgLxmHqXB2e8LNHbOjVTqzsMoaF
vk+Z1KlbNMp21fA08jAvmluEQHU7JdFHOip0DGIf61YE/jFIi2bfzUQZeyvayC7HFOsKNlANArcp
y7PVxaVHodLFoPLOMEOYLxmYnbU/quGYobtvmKTrs8ItvIkysQ/G+caZw41mQFcpnF1uzPpLRCpm
3VMZkq8RYOyFjRcdbTTeG7sP7HuMb8lPVQWFzaqq6s5lSI5gpYdtdtChO0H4KeBxEEumlqfPErh8
TXDHtwVRBfREYVCGbY79TiWvOdt1PqJ8WKrOdt/gBbYsGwj2uyxmefo1abmaKhP/5KTRftGMXsGa
eVsZbABYEfV7mzgvE19Z3vU43DwYXGB8wNW0UFT5FCrzbJn+WsiuJ3IeAIXEIvU2SSADiFEYsP1K
K2/NdCoPsml0L/c7GBqDBlVvnD8lezMgjmbnHtuS6qXJLMNXAVp0Y4VW+tRHLk0h1DGtOg0iMvch
c9iWzRJVaAr7gRet2yUJFpaG7R7Ln6Ei76vLQ1LVT05ktNtJ01dtV+HXneMv8L40IYSIVYBn/DWJ
oe7Edo7fgk07OLI7bthMtbeSasaTGl2vSksTMkAaAIVAp1yHgA5AOrrlcGVYplV5SSeLirZNmwMN
mD7C5Gk2X8MOrLJhSZIJTSLUbVvUCc5zTlcKqJxzw4r34kMtELgt3PGzLHPtHOd2e5hbPXyyavqx
HDy67wPb/6LWwo1IIn3DplLgkvHlzuUScu+kIWzhounYFvfuHP3QnOlHhvH/4Kede2d0ZvbTykGp
RU1oXHThct6BpuKnlA/tT/bU7ntuEnJZswSHcxIxpI3ezAUKIwjYFN1Mu3WAvYRoekQyx7SDk2Kj
SZi9leu8CupTEoxXrLXl0efN7jnhrOgC6XjLJorLRC2iYRsXpfETOz8fcM7gpD7oYlYXCyzgbsa5
zlLWOFpsMByz/+ohiJi7XDXGCywyZxfXgXPvO331EkI+xCYR14wiXJKNj8gkDuCZJUseLi1R5emm
ZtEInFsPLBmzaNWGdXa2MXqO2wQsdLVSyWxea7z8m7ybaRaEafzQ220HCCFjrspq50PDcMHHHK5N
OB3y+RwXsK8gN2VkE5tx2Ou2Nv8A209sc2jM+twZjrkKFG4BbHt2t4roZP5ZkCc8Jpk7Xfux4inC
YNMdQiLP+9kN5Isf1rTgOF3bw9ptspdEsX1dYYaVW8sC9jW4pcCjU/eIuCOIp6hK37HXcTu06f9l
AW+3BdOYiB57Rlbecb2GLUQEoFqIS93jX6iJtbcdNAIWcnhTU7ZfJbdm2F1Mi1Zx6Sxzo4vyoZwz
9z4DjbAzxdRsB3hvH1rZNbe+jKaNqBGJkYUyRRVNxDsY5sSm54G0A2TWv6sU5TQOBG84Z7afqmzM
Pye04l2rll7meKhXrvDDTcUj60Y5JcqQaWnmJrRF8Voo/GFWBikIT3rV3ao6UF8+iP8Zx+EYAukl
GTVWyt5CKFz3TV7BRFjYquTZ7GesitO5xecEalTSYJOWpYatcuq3bhWmzaobgLtCh/GP4LSb+8rR
wM6ODqJ9bZPKr9ou4Z84jTemiXEGl0Pnjf5U/7BiGLdBnDr3roKNr/GqHWuqTyXWysl5zPXK3A0j
aSJhhzO8DzoqDDFJoISm9uTX3XzstLsayjU5t4EfiSg8qphecO6FiA2hNu8cJIh9VU0VFgB850G+
RHRp9ez4m1MjEzq8xEBh41cgq/7JXvzrKeUapzzH8ajXgvfJ4nVP+qY5kdwy75j/oscWx8Zt1wAy
IqYTPdO/Nlxi2TZfDoH0XyBFimsclRZFsMp6tOUUfSSZVcLO00n2RBQ5vhAmAzFUJIq+SfrS+9LN
IBt32ArFYvaPF9s/hp3yokV8sXoJBVgJgWB0/XGinbA0P3B52UAMSRSEtWi8Bm8z80wzaSsx5clT
6GRIyDG7T2SLETvYklZIpT0jk0X22azbG36s0U23RBxwCembpmL5ui4aADyb1K5x0/IguDQhIQVu
a9lexfEvHmkLRQ0+xtpawhdk9cIvLETNTwhS/rGN2z5eY0sz4Qfo4HEJW0XpfS3D4A2bqX+k28og
pzTXiVfVjtkyyxTdEba7BhIfF1ztzBmWsInQpVMSdys7ka+mJYkCxNbGzUA6ZVToc4HUfB6rRklL
b4wB6z6BOXUUimq9aMm74MpM1sV3CMaymmfkXahvZGO6qgbfQgfIfOJG7xBlIE3D5nl+0oYs8ZAr
tVfI6+98lKIjr7gP97N2oXINuflpiNS+mnVhnJIquamZkzw9oEVwWNI+Fm+S+5oPNrPZnG8CrH1v
NjPAjVU68mDa1CBQ9txcuI09h2CRKLVs0JCi2VI7abPCaFw53fUy7R40FKetVbcptebt+LM3a8bQ
QoVPZc5rniINPuZOYoMSx/C8iihG3aJtAQEDAHbNXWyxXAvq+kRUAHrTaIODxsHDc3uopvytWtJW
pM3UVX1HsKpomi4QrcavfhTjC2Fb8uL2ktkKBtJbOpaCTbYkujLY0/gUeCpyWZrjS5s51W069gb+
0LpD2k96kqSTcYB5WWzrJTzGKNP90pdAWepa/VosIbOBNDhBXtSYRtbRiUiQe+0tRe3YElBjQO9/
LoWLG/WdXzMKVj7YU51NscTbMopbtni7ybzhGbP2YyGMbYAvnD1XqHa5W5KTQ1WtrxWOgys28BCe
JR87Y4nWDd8pO03LphvzO3tHvLN85O4fekZlaHcGYDB+Iu5870TYXbBduWdOXYJ8hDwAQy3pPp/j
/gloB+aQLCH9F1lwEonXi3cdc+qyP+qGJ4PReIcJujzAUKnXSOP5VxoV/ht2x+kOYPahX1KH1ZI/
ZOvj38UtzsIVDC1uXPaIbNouqcWmcfHDE8gjQt3Pe73Vx3czi+r9tCQeuZzoXG1JQabfgUhWjuos
TIB4GYI/iWTCD5gpCVHatDXCu/kOV45oeTuyIgbgNixzaklhDtUALW9JZkIXLwhAkdak0d65kLfR
NkOCzTpZYjbmku/UtXbciSXzWSsQbiEGCs/9joQ6bsZLxWKxJWWVAgLXSY/a8WS9t8Xsv8vvcGn8
HTTVoAMceIJhESZDxsKXmEVVZDu3Ar3sL2nVKC9fk+/86neUlfbj5nb0ASy6fJsjzk560hhxrs53
ELbIehjESzrWoFyEtz+J2eY7O2swOhAd0U5WY5qXYsnYwmS3IvLyJG9HIwvWBv0bwRoXQvxgLBld
VUQ6Uz8ZsbYkwRv2xhLmXXK96XfENyBXgUOQ3G9oCXJSIVngLkYObJd8sN0rrJKNzJ456PybqOwQ
9r8jxQnhYrmkjNslbxzUeOOMJYOM1kwFDYCvU2GP7bwhNZE/pUbl3IVLgpmrTPOoka0htkxtNURS
tXFKK7ujDvvYEoLmgTW9ffsF/p/mm+iGbjsKLsn/2Tjx3xMCbn9bg7f4E+fkX3/ynwYKF5cEpZS4
TW1lSgwT/yrMdJzfFGtkfoF4q2s7BiiSvKjb8B9/l9ZvtABiAIBBb6jlT/1hoJB4Kxx8F0TMKdVc
WCj/TmOmCTrlP/BOYEhAcaJpa6nk/I+cE38KK5mpMd3HC4fIcrrsgYUpe9EEytx6JKv0ImBZ3o7j
d+dFL5J+XcczF1ZQPiHHohXqL1U8QUdWkormtUqoAxjziL4mK5b9R2xpI+tYvL9GR5IZyhvbJj77
D8KKu2ed5M4tBT/ZvYOtbae1ptqbKZ1EPXVTG1+zHf/UWzZNRoVVbWRgj56wBxZ3PXGvbhWILvxQ
w9iGew3QvNqkwsZ1lyXDfCxxKH8Nfj8+6FUw/4oGokwrPyirl1kk5lV1U4yG38RLza8ZB0+Omfa4
6bqsvQ1LpV+4QnAHAqELJ7ILpp4ulShgeRn0w5Nj2NqPCpNqyvTu6E/EocNpBXtjSiB9pfqtS6ro
PTbAx9Uzyp4h2OKSb+B5lOU225GizDmeqHxQRxD+kJFz2jVXlWSic+Iqoksw48xdJUbevmZmotWe
ZXbNryDzx0eLrdxATLVFfHNpgFk7fueeC2z3Dc6SnMZzViJil1TY6a+WwnK8aac4H9eWQqlHP0jJ
0wwzAQo2fBXIiLjP8fNl5uz8AuPu0yuTVhYBAgh+M1YDkbI1Uxm1DC0Lx9fZTMOfjCYFWjlh3mtm
UZUEhyVD0LSHNBv2oJTppuSFHZf6syzi9es7/p60p2NTiygTubcMHC28+nbwM2uk/xXFpTPd1HBH
fiWk//duXHXGR5n2NBaHNf0qdJT5NNDxvdpi63A7LG57WKGnjk4ZWiVTvMnhMDQfZLpB6RNPowMw
yvjvRjTaieGzoOuQUMMrhMU5puujZxQ0R986xMOUPVVtYH5yJYtexiDxXY4p3ynxrGTp2tAL9ka6
lphr0yDnCmGe5GQYY3VYRXA6TMBrRLTYniYtvF6Gb0IN+oSeN0/uL9XXtvCSBqnEdRAsSEa0zp1O
L+Sht/uGymJ2ig9aqpp3VXPr5N6qX8xxnrcW00LhZeEIXLWsVY8/2ORWWlvWqraG4rgYXbd96tBP
MLp4i1ZR7zP2T5P5qPsBTWmtKLsfOQfRk9Rwdi7FyveFEVrOvk7pGVkBvotvqA9ph62r7LDf2Wq2
bzuM3KvYLRk2TRFBOwP5l1/CISngG/qS+QhckdqKkgzHSxCxfCVlOhbMDIpBak1sDGcgYamOaFjj
zvqa7xKem7rCoNQxRFUKHvCazsYWiwwwyme+c2ZuWs2s042rSuyCxQCGdlX2gfUFaiU0r8ZcW/5e
07Uq2RF8X+jOTi6QPut0iY0k8EwPNYFv4x5XjnhQBKoo9Cr86qpT1UA175CnNxmlBls5zjYeSRlR
Z+JrxTpLqXRalXOfvLtVLeOty5c3maj95JcUhXV1OmPiRQ2t64yvvPPywbAqYk4dGiWBdE+TCnhn
rzVF8lAnqG7bhhWNdkrp+Tj+++frOfqoi6b4av/rcix/FJj7I1q5vx/9f/wXUib/99ff8qc/0fy3
718OfhXeW/v2p//Y5PSATnfdr3q6/4Uu9c+v/vvv/L/9xb/9+v4qj1P56x9/f/vMotyLmraOPto/
nZLSsf/TFur9L0jSmPqjtzz43/zB382JnJM61nfYzJxjrik53H43J1JG/e0KVLYOBYdz/PeT1ZK/
WbZuU/YlHEea37/UFNhF/vF3U/5mCts0XVcI/fvr/TsnK3Lhn49Wuqg5pHVOcR4FQlcmaLI/HbFB
TB4DuBd4IneW09bCpWQdMOLjqeEPH3qQ5bfwP/AFucGgoT9E2sm2bG6FBgnwKKstEqbzg+4mz+hX
NwjLA/f0yWHytRA7Za0f2dg1JHCl2NOV/SGLqjnWTpgNW8J6a7/VqVOKm6i9s5J0y5nTYFIPhBM/
T0ZGMQ3671Z35re0EHS2Jizy0WH1N4LLOBPjIcZf1GoQTBh0NHMInA3TKmVt7LcyVSWr0cyn4K6v
qxtRkaOHnZPd48eD05Cx3MVr1/Yr3FrdPRUYBU0kxhitU82Fucdz6s0iE/xET8tHiKLuxZi1dqqO
uSuX1WPTzXyXTGBjoe+0ngrjQOjmZ2z21zY0nZ0vqSkqKCnb0Hig3nsqjzBcAtMmKMe2nbjiSp8M
4zR183Q1E/s8tTK/TRu2RWVFqWIrqvgQi/S7BmUJuBniQhFAc8CCPbW032EdpwhAGaus6bUnd5yi
dQPO85YfKC5IPEbWHTWx49EvJ+j30n/B+gDbpKi0B0lI4BTrHQBkFxvGKliGlqQ0KFiMM9c55kNR
bkgTuo+9FYOUS+MkvhNZmW0qLRsO5HhBCAiLKsYqlvrOiTLnNWplaXmpGponbe78RatK3/HODaAj
9Jd+Fh8LnGxNKwmKZhUHB4fgdYErEX1+ojK0kq/mINzUA5CvHYB1u6QcR+e5y6Bnsi6nBakxz44c
89IbxO3AywXIsThSDs27se0/nNEdrkmWn9njRqtI/3Tr+UcwlfdLdw/Q+kctKHkgu8yliUQI1bMq
XNd5dztY9kkUfDmOjYcUNAeR+i72gkbheA2Kgn6M4LmxslNWkdWjgVliemg5Gj277q6OMVylSkBR
BA7jS+ZfTZ7gMd0uoAjY6/G+CEfjuWm6JzbUNIk48aZT7VbCyvZ0/idubfLBph6gTtwzpKYXG+rc
ohP1g3psavMC8ewnoBgqeF1N7I1BfwLXrWPNnE7422+TzHwBLYm01zAZE/KcY2T2ztnUphGuRyXm
TQr8ecUlAdSPTQ+7Zr2keWvtJw1HjJ7kDLUyarw2+Ro5bE/kMgMWZ/01CpAnV9YknX0mOTxseQnY
AW7rqaWDmVe6h/xVjaLfFmn70qY2d6AqkLwzgGOm9WFGQ9o3fpjvxoqgeoelt3ELLGaDEa+ZGjDe
xJW+4/jlgoBVkLVnfxrKJr1v9f6Wu9shHstdVKfputSD+Z1wU+JhXh49RHntJv0fzJ3JcuRKdkR/
RT+ANgSGCGCbMzM5s4rTBsYqkpiBQGDG1+uALbNWy0wL7bR5q3pFViYQw3X345FqOViQ8J4oN+F0
WVGPMicnTEDeTjr6S2ehPGOr+KvQ0AYCnXj4GR1Z/XU3BZQrlZhkmXDt03lcKJegti6k75SezNuW
F/shR3bctJO5zHFQnPG7EaGPsytrkfqkE/laui540HZhmuYbPqJE/mWFv+o91980g4buSqFYbn0R
CYuRmc1vw3WJpDoNnLXd7h1IMxuzPr0g+e7AbFTHAJPYVlKzYkXV9UJ4kC/NB2EXPRTW+OEhDGwc
Wu42jV9ecuZp6wt/jEL+HsVKTQEVmPhl6a+nvjrDQ8HbNoyvabk896stxlHd7dAA6HOTa6Br/c0K
KbyMVkMfl7XQzrG09Q5Vub4Ip14D0qJfcJjUucCnq8YTM5jiEs1OA5C79F6t2bXObHkEEYXPcVPV
hlJvtz0NqBR4hmHonMeJo/U4uM2hVqN1YSUM7n1fQdROCLWafMqu4UGjdBWN8f8kQYAsWRAGxFD4
OKypwGzUO9wR8pVuvQC+qu2dq5KJIM2iRfxcOnrG/kJQBvmt986hhLI+kcCb8U7d+SQEb+hkH94j
SacoHuFkOeIfBXE3pa16waQzOggrZXuIjHhw+KxPwm0xjRe2jcORXpT4mTW920VKWbeuGfTvLinI
/sneeyJ+nJ58FXcPRKcjhFhVbNWc2M/wPOXfJs7qZzfreUI1aIGtM1sRcpUYP6JR03uQ8u0dmKDJ
N1lpfUMzYHkBgZF8YyUVwVYwwT2GE2VmLT1Lv7PYSxHhmnraJ4FjPeH5zTLGhGNj3VBXls8XvN+8
Bxjxuor26jmTD6z2Tr9xK1oEtjpdtGG+uRbXF3mc45EDwqd3XkCE6qS6KiiO88Bftz41DHHzpYcJ
4+TCMQ/91OTIhUR+GGd3vDyPAUoQUlWUueUvt+IRxBbHOJd40hrAjcbAiG3KtBw8HgTf64LiS5oC
uopKacbppgf8nxYJYo9X+dskxiN6Sw+u8wffSYHHpvBwmW3FKCese8b10czTpWSxx/H5l+Fh47Dv
xWVxUhMOb1TmGur+WFGK7fVoJ9uYQAGGx2G0dU8iejb5cQhFKX6NrCTxMbBUVBxV0VvTUdN8iUBX
iFbam0Xp+WPA6ufRFZ51y2Fx+4nG4c6Pgtua5zzcScKxPHD9MtW3eMXr/MrGAGjuqJscnYuyAmNu
6XYj2dB4UTjRtdzzIkeJxoHf5AFrziigc+0GbNDNbUSYqTgJBwDUrs7cMXgpasaALJTSzFsSh/8s
1QBxn0djm5MRtB08dx4lJmT4YWTsrIGw7hEcwzifte9PzW4hD6yuw3bieWqtaSguudK9TTDLWnD2
JVxhPqiW8x3eXO1FFwO5j+WbNe0aykJRPRhgTa8Tj7p3O1Uk66CgY/JkyOApfIkasM0OhgAarjN5
Cy0uIZm7G1Hag7lkfW37eyg6UEcplho9KgAjP3wfpoRWGCaN9FzPc9tThEJHhaHXzOHnsIknBPFp
dXIKIDOsZh67FKGdG5tacqKWi2/Tba45YG2G2g3f2bu9nsaDuv1DNpkKSSKZGRxQumQiCGYzUMCy
Efqd5FsyXs2TWMbriNp4AhLc2fnMViSukw3PTNQbd4OfN/Gv0qmsn7LcSaHHQ5PG+ieJZD5aAHqI
K2P2JJs3+pY59cMq3DR1S0LNTqyCfwZe6Xuasi0Hjy/G8O1MxLl9wyAJejuyszDbeQNtWbBlbJ/G
aFup+ldErZ4+kqEuYWkJ4Lcnl/Nvya5YLgFw7iCZwdeakvxDqjC746GO/O2yWL1zEd7IQjbhsofM
gOt8ug/lwGHUWlj6Np7I8aNtfIYCxakohUn2eIYQxbitm2lPEyzkrileOiavgIJY5pVW9zIvMIL6
je/Q+jxltP9yMsHC5sjQuiewWCc73XXsh3E9C9yLmdWK4lIzjX/w4LvM9wwCG4dASNwtO9F3VXEI
ffBSbEe4gXGYTmwbJrO7G6frivIYGzO9U0Dmfw5ZP5mdktn0levQpU+Oknhn4XQJKcevsPwE8dfI
bOzNtnwggjqn94LWE9NP13NJDidostz7iw+RxtWMSuazPQNe0rPHw+OvijhlDZb/zQGzZCPj4EBz
sJow0ApXYOmVlPWCoc+xw/DLZu5FDBMOjOQHfz8PS0w9ns23akKt5C7wljzYE5e1Z4oj3QTGndVD
dGiGVA0bFDiZnEZk+xN2OrWP+1LcFVVdDVfeSCIpcfEruJUHflVZ/UPYVsH7UIZ6vG+aUZ8Hv00v
UGPlr1Aky8Wm/7DaoeAF5UvVi+WXx/LDI8IrgkOxcRH+YuqLb5AmKFcJrNz+3bfR9EgiVD2BflYd
umfdPPu6YPmcuQByKA+KW5oFKFPIyxW3mikqjLmOwc1BE8uzSzI18tpUKFS8mLLZ1p6nHxxHN8i7
cfQl2bzuaBeYfjezDO6jWHlnmUJgw5AIyTLHwLF1pp6kz9QE1sOiZfSuCYnicvAmsr81f+clnTH4
bNUog/EEv2b45QlTP2dzyMB2wzo7Vodg8fLuYKWL/dqGJX7WaEatz2t6s2RiBUBswhkWinD7Ezk4
qJxdodvzFMe1t7U9crwuw5FDp0Py7KYrSY63HvwSh3gWoljPRAjPzWdLorinkjHpF8p9fXkoS75L
hOOMwgUG26w4zfrQg8gm9A3lyatOUZCtELyCSSnG5byFW1RnHpqwtwagtPQuxJn0cwnDZO+TziMf
s+SW+p32ubucpwihjsuJhQMkbyMmE37uT2eW5anfo3i7T8Iiu4ZhNLXe47YyTwtj6HATyJD5nOe2
+oz+PnnbSGVJ8atkU023uJrb8Iqvgr6jYPIxvsaCgfZWF3P4jJtN3FRjbO5c7AIw/Nk0r9ugkd6j
01cMt+p5nfd5vX3t5a56DemWIPlv2EM2UUes/YRnRh6HBmlpEwhcT5tWBWG6r4qOGVPsJHZ8BHEp
nxfCDepA210CO3BMiQ0HTQiuPijUt/EmaMOJ/VuNePOwaAtqDnRoEMVLvi5OXBGNWjRUqeHUwFFx
9iPNZ9EQzx1pZgn9k6NAuOnYqL90IvgsplwG/WFigPIEVcbEWED9+EJamo6QTLc29/WKWy9/s6z/
irhQ1aWs54Ao8uJ04HeX5D2aybRfOGF1/mbkXXvrqH7MtxAkuv7iLrLch3qOAOTiadmUeL2GS+wK
6ztR1gBnvCbQNThBhtl47tNhqycx4tnjoTqFSOZ3XOVVf/DHSUmYCvZwTFLsC/RcxfRCVBZYR877
fxLDSWeLxyRiRN11jPXdEq19R13a4N/FS1RbB8o0WkbAk5XTrYxuvCUXkt06YVs/5WFKU3WDoe2J
1cd+tH1Vcv3ADwvZh0YZGEPBCNyMlZBsRcvpoiA5sA5RxWNkW1RyjnET7zHteRgB7QWUbGBNC8wt
TedTHbrzSWQxKZbJGu48anFZ1x2cfk2ENhEwwYCDBZBsx/He+QYcU/jrs2rdzpFbPQc5U6Pt3HSy
v+hxGaqNqzGTc2EQ5Qf1UtAT7K4Yr1Jknl9AkiCPVE3j/YK6Jj6ttGfENLYAS/ct5PgzJ9qKAuLO
VTSjNMLBnBTPM9KFMQgcmOIzjyhmAlHOcheUHAs+FJ60yPpjaheztGUz5QZEtKi/Fa6C1zFpi7d8
omyDMVE0ww83Np0W7vLRDeH0jA+1SJn9Kn0bS3Y97LGRjfPGyRr6rcK5Cr/8QVsjZOVkRUdmy3Tu
KPSiSq5H4gEhnlr4/XHjb6JaP8HNGN+oYLT+2GmLqcfC0EUcxQvro4l7GyujSvV+bnOIeXOmxGcR
KpPtoB3MpzLnQ942mCHvRQchFbEj79+agmfrBO/CIDbhocsBYIT6CGgnvU8cQ09FRteMwAeY2/lj
i18cN0wzfSUjqQzUpix88YK1C8yBg3hqMhuEUpVkZJekQPE4LLQHdBuNFH5twMrUUBdFs/Br1Ann
6ywOAg7+OnzGfNJ85njG72Ml/e912Clv6NjuUq5u4eBzta4E6vY8NmROMe7u8t5TeCZk8US4NZ23
vWutnY5z9KGmuGciktdUvUSVbnaylX2xH03jvilhMSjAHqhhNDtN+GD19rzr5nyB4QxEg8k9GvNI
ILkKaIf1s4XdZIkA+Re1oNhKWyWpJqax5jTOVoKHvLG5qEZl2SyH0Xan9zj39KEnGOMy0Vj4nKvM
dJneRhDUvC3Pq0dpFrMBs4tlldo3vsqpiKrpX71jT/soHUCmNOjmBwxIabMPAP8Qh4Q0gnEoWZwS
XmxPCMLmhh/yiL2Fbc78Z06MeITSJIK9ErbzgncWBhvvfEOFAH+H2tSkzF6LOIJKXy4uVWcYr+AX
uMLvml0Lnf6m8AOacPCAeE8xdqk3Ok8MLTgD7ondSGjyyQkSDCthlHS/RAc9g4sXznJqL0eKTlg1
6XSMo4bcZhLo61bZ1mu/1FCtWb3D98xD5E+bNLrlSkpmMMOsd+PFOFp2fDzm7LhmCneg1KvfFnbs
74K0yU1Yes2tq4vpAs2z/NYAptU+N9C18HUmy1NfDcFV5meMKdpsGUGvcQyGY22TTzYq4rphz8zV
j0tXdLdLlwvyviF7PdgG6IdsPDGmvoTcOQEzJizNNlRW253idpHmUGcw68tOEMbUo9NdWbCqLlU5
6+s05rJGnXwamE3keekXr531SPIhH1eIETjH1FduegNmS33gAmMN8luX2LGmh+mjFUx0Ngtl4o9R
FeZ/ukxVv4K8Nnep4CJUZ3JlygVQPAMzk26ca1hYG1av6EVjYLao5co6CPdOhYVVyiLdzmWrynMW
4LLYxAn8k3UszLusEOy9/VzN88HqenFLvk3snMkhVzuapM63nGc4LlEl2l83RSzUNst65zQ2K/a/
owXDgjgaFf5WcS//9nNwRfuoj2LwS5PhcgZnlAk/P3Ikm7sxLTyS+44cGeIy+WqDwcgN+js80SsL
k9j0vQfghBrithWme1E5+9VTSsjHPsJXLMqbxfKAwImkC2/xyeCf7SvwaEw6aKwIJB/hXZmNlEDN
SRFmR7+sJrXryW8R0li4TRsbFzHWyZOVpLj+o9K5U7aXZZyxMs28LVU9bzYb8X2IaMfhlNsz2A6S
RenZ9jmK70Ab5lvGYxdSxXSMJh6FTosFOGCvnSjahkP3janRyfaDpK6I2/GIEIxtKUyYg9CTCiRH
H9mlOoRh3Q8fed28pvaKXe2d+lWGxIQ4PUwuV9+xVQVoHGocr3CKjeCjuyZm2mF18NZyQzBLYs88
J/XQ7sljY8Um7vJRsIV+V2kvnuc0jP7GXtfeuhjTD572wSKQBWVcTGf1zahD65AIILaZrCkJKcUQ
jtuuTOt19jZw/9/QxRL/jTtxi0GjINrHEf4Xdqq6OlqOld7TNVX+ldB+LyPtVvs4zFZN1cmTHc4J
8iCO48SgrIktyakniFol0xxtTJCz2ISqX7xNbjGSe2RfJKHKZKDNHinCZJ48/1S6lt4QTJSsrHWv
yU/1a+su7csyTqj92h4BzbVVhcCiuswNtwPcJ07gruifzDCNxW5eKAhhiV57aCOLIRmJMqinntW7
LVQ07m/A9GiGHYY10Jcka+NthNXs96IDQv2YRRTq01qW22EyvknIwaWgy9rlL5Y+3kD/p3oXUjhH
y4Gyc5aI0Z8QdUvKqvfYhtUfwQw924PXAeWJL9ACi+8O8jen7/TVjsC7btwgt/JdZY9evaOlKX3N
QsLAbAB29Q5+l1ZiYl0gKBeORX/iZYjYlgy5PHLUlObuZUVG4gqDPUGVgVj5NQJGFGxR1pfoOGAo
o8ogjhDqpWk40oWDXF3hiYd1hJOIz+2noT94qzurSE/kmcVnDOcx2LQVh8FNHabFnwahcNuWHcbT
qHWiuzJu+FxIM0zxwcCw4AePTYbXkpsjfpRmIfCa0Gq2B3KEBEbDChFNOyEDgc0kJua4JDGOkKoQ
VOpkrYbCpMvxaRElTnhiy3fYzZJjFuC92Pp4djAWjEPi4wrnD+AIsOjc4WGFcF8Rp5olVevKCHln
p4LTZVBNBPEr24zquLRuc1H0pFxhX4nowuX3P/oKHfCAqsyIMIbHiBYU6um5XFvS27UvveE+9VnD
etgmUhDMI9oWM/kZUv0+CjEP1wtpaLj1dVhxDRSyqR8GDE+3vMRQ13OQvJxFStNCAhwyOquxBhd3
M5V46lAZjcgYTznWai8W4gx32xWXyXTrDa6c6z/hwERr63rY6zH3CndVqmrn7HA4hsrBJY944MKJ
a2P7o39rsS8tW4K2ggN1q3r3PC+Z1TBdiMs1w4GMxTfHErSbHcd6i9vGcvYNDtRhm5BdxKLhW0Vx
0QTwIOHyawxkEROXVgR/cp2t587BJmxcu2bBBES6HwacKsxpWrGLSl27n7CBcZsgt5XpjuZRnvKI
+eGJ4kp516RZQ5cQzNlHhxLDcMfsJuFSMiQ8q56YXNj8bAL6TO5Yz3vQXBhOYmwVdM0Xg/fCiKxr
7mHd6F8ww0nk9pHb6euJBmJy2oFrkq1jQetBPy4yTSGl0MlFJpA4XDb9bBs2on2Gs+TNu7IvYGcw
J+G6WfVRQTG7NFyC8szxoxuBGQvwBbx2zctmesRUW5ruMNSEQBb4MXMYnoouyd9pZljNg3zeuwqD
DTfYKmVd6e1JXmwqsBEbGPZuPOZOu9hypzvyLovznGBXRzqOMBJvLUBvXTSkR4xZlzBe8mrrmCB7
TPkSNgEvzC/CSVj4C8vsQ+ZrIf1F5bIbpZx5ZYtiuqeY9afuWhMRsq9susDuPMyZD36k75ZqOPHH
GVfWVVgwMLJIXinVx8cxS6avwmoeBmrbN/NEfy/D1pDFjwMXYAjELIxK5yIkZRQOZQSivZeg1pbp
akrWvS4pLc0tpMyftTXVPMqq3AaqtuCvxhzVS9NQQurPS3j0rf5nppOnDwMnxFsDKC4/zK1IksNU
yf4Zi8pR1zYcxTph6i+95G1SYciGU7vVgUqcDDsnKhp0SYrxLCoTlIp2CzmW6wULd3wHZsHcEvWC
Jtb5CzmtkBMlgyJhoIfxmBGQQUwqS2batZ62AVa+UxML+znXDcvv/92VcvtBB9l3/T8NJ//mUDl+
1bcf5Vf7P//Q/0NXClO6tYruf7d8XlXVl/mPG4wpdZHikv2n1+XqE/PIP//X//KlOP4/XKwlSuHe
DJwfc+U/fSmh+odQHBsU+/Zq+Vyb7P7lTMHoKf3QdhS0LXwr//J8qn9QiGfjFVWerRxHyv+TM0W4
q7nzv5XcqZAfEwjPDR08Kr4j7H93plShGVOnle31hDLbHx3dUiyp/JFHKkitJVLbkLNBje/ZGztX
8BqSfc9A1eW05rrzoKaHVvMLc0cwaRG+kibum51JRjM8tzDp+jO18AXJ/4jQfMMxc3D7S86vCKyx
9IflL+pXLf+UYVWUxFqLot0Nmrvvdva9pDpohgPTlx1CQX7wra4EFAIFTB+poxXLJXBVUZ5TLm8t
K2xai8fGGZDnfc0RDTZ/FUTp3WhP9H26EuQS18YyhEFRqUEmAKSRioqQAq0kD881mRSycA07Qfma
zhElxYJJUqlpCwCojljQUKu18cJcxduxMWl072gGAff8qLq6qYNauFcWt55yvTaDRKFaDzAEDT9l
44gTzqNS3Y2cyPSmU9RRnmU+gcjzio6iSq7YUUv6FZWLJDHNlheVrvtPFTFRY16kmvk1jTsKdsqE
DGyplfk9NZEzQggOhQsJGEcN7PWiaj/YvJH6lLMA0E5qQvXEjbQbo+0Q7d+NWd22t8TQ7Gk35xVM
XDfx4u7GhpB8HqVr3S6ysT9soeRL4ZVxhmegE/MLfggOXhS+KLghy+LfdKFI70jCex+ozfF8Cwaa
gUHlMCC+GkO3SXcmq4y7BZoWH0JQmrRumcG6ous7G68NAkxFaNFDTUiXxq22cz7b1ZXX1QELtO/g
JRvRRM9LMrlXcLYfs6FvvuxKV2LbW74NM9Btn0FkLG/92FUfAarRxTNzGZzA94d4eKaCknvTMzlo
wsL+nXHbd8CDc7k6NR7uHELDZf1taAXGRdh60XCKNGF7ipQEJPXeLgUx7pVAn86BgwEFg1e00WiM
b3HR6XdeUO9zKYPil8HTeZnIeZ0YidBc7dQxg9PcNos42oznb2bCW+sBs/9gz60wPg3ixD623HEo
lzvMpO3L0KXfDOS/Xa/Kb11GmtuB8ANDj3boho+SIJK5kfh7b0yLRkDCms9HTsHLVI4ReZ8Gz8A7
1Q9yH02+1dRbkEs2o2OT13hTuORz1ZdjtsNMIP0/yi3a4qHxu8ne5/Q8NCdSx6DMQd37+tGhwYPx
Pj95UZuUWEtzR6uUoq4EX2s8lcylE6+9g9tGfrLL03C8RbCNw7vaSfPnTLsoPORi5d2gUEzPCc6z
lgpIh2H/SKsru3EZ08lNsxFtDJiEJugkmF7G7lMwIohvNNHJ+KwNBIk9juJkmjYq7RPz0cMNX9xN
TnCJG7nnYX/OmTYiN0NRSFMO4AOFAoweRUUqHvKNji28M5S2c8tOSn3EwWV3L0yn4J1xa/ZkuOFM
GkW72sRi2iSzkGv3ucY94XDITrqtC2TJpngMWyt8ACkbwHxu5YbxPmHzpUTHGQihoO1Zs7dtO/h/
GyxCk97h3cmGm4maenlIkJ7VU8lp0OcsPMURkb5kSmmkal1rr2U65/ezJeR73qVYiWHkSuxrDXIt
NV2UWTYcUbzakNBDjYUa11chbLC6zMmnun047aohruiy18t45J+8pF/0vw/YoEtflruFNqfizsHY
nECJI27OSdZN5KnhNp/uW8gsDoa8ZZb7VjAn2Idjn+izYNJHfHXhcd/HA0ABovWEP7eLW8b0CclM
WmeZiaQ9ZPzruJT3/bxs4tyOp0M95JPe5wAM3D88Vn59zb+hKm9US0/JPs/LGqNNFOV+ti06uFTH
UuImuZ+XvoHnDsqbsWKO39c8tTzyUGIT9OdfXTjM8jglJnEOpBGoT+pjGH4nHSZu/1gUJeBUuF0i
z6n7jLQNU1xBWzCXpbUDP9h6CZT7A6bnwvoO6clGWI58aT7ccY7KC5Bf2hba1JnDJ6DfQ/CZ1JFg
bj4FxJU2wKmb+FKCfp32kCZzLG1qcWlzxUYxy+aEa9JJNQaWChmIJHHmxjcG1aq94ufgktlUEi7l
iWa2gXwcy8r4kM+5kU9moqFhk4elbT0rb2kqtEQO7xcfhJ19DKthdXNkjLjBBSdY6x+t0p7L5wZe
SgD3K14sTvUdBpdrLyryFdLKTfiweGaIXsLe6/33mecOIWbW1H0SSxXUO3bpXCW/Q4lrAORyWfcH
hR/oe1JN+cWUFnmyaUAiQPd19gIbJzlr21s+GWXP27aQ1darnC6+LWmk+G7y0fyNeTANc9heFFcW
X06+r8RQsJmamN5ND3CExoTxd0kDEvQdCJKmmI+MVdKzRMnfpVZbFr/dQg1n2fkdyapqEjuoGYF9
iStck3AoVfNez974YsVThthFZ01xVYdh/AwPrXYOU7uoR0vP1Tdgk+Z3VQu6I3N8sfabDcvpYCYQ
6psA49lLDRyBA0xq5w/Sk16wU8pEJ83Y5AHsBSD+Ja2HXRD27Sdt2QBVNuBGAueWz65XNASRE0UH
VTbJuMxN+jucOI15Y8pY+Y/SicN5zzCTTBzY7zL/HYuKjgen6lS9o0KFyXrdOezG1OPhqgH+02H3
DXzBMUY0BRdH3eawRnz8fjuclHULFhMe58FpgaIT5YtkecjmKBh2sguz8JtqGPoXYkweD23Wt8ED
4LJwwqmWSWOdEjej8A4xIMhuwjW1cHQLHWkgkRIF3a4jQtCmzQTmnNovmkNJa2v07LXjGF8L9GVo
GpApDjhlk/luRDmCqIwNAfuXTxiV+ELQ6y0iNqZneJG9lT9MswMd0rXxNO6BKhFj4cVQ/Z5rkHSW
beTHlNOyF/kpjV16herXP0Mx9TMgEyMig6oA5uCIY2El189Eja3I+/IxaFiXeJ3AgelcOVuM5RD1
LLWfyFkzsstZCbJT1gbBi3Y8bj39IHF/1ZV9mxJQjI/c9JMPqaU8txIRl562dZJoZ/ohq1LwcpIZ
yTlC8oqv4h614VgOFTnicE1WrwNKZA/aH8Kp7XvSMPHy3f+MNa3W1sUriyTGGzP0LybR484dSXDu
qbCja4GCtRe/qZ50Q/PHIfsZpk4k291bZh209FEqLDkuBd3wWCWdOs1op/uIeCG+R8X1GoTkz2RX
9v2LxucRtFCbl8J6SOh4ooedhdU+YiFOuieIMX334jGZYIbcNWUBJ7YQ4JlmB5Ub2pk/27dul5bJ
/ViRrLFYXUaWDD5DKH02hdbrALtkNmM4POnkoyvsgJboVse4hioMnmxJpMJKNQ8XTn+mf5hQ+ndV
1rvXc4C2L38G6uzQ7o09W/KpaiGOHTBHOQeHCFK2HyMx3EGZTCnnIv1xw8JovG3VZQylMI9HL7L0
GOaPUBjs62agTRovcfhhrTrAlDrLxxzFVALR8CFcbvZp9eYCxe5u2h9VYeTfjMIQTtOV5eJ0w14p
kCDwkPhiv+STl+ycLunKgyHftJyyH0lDBLgVUde7fHweKyUpqQiT0LmSeTYC7bGDEcxfY7nXtJf2
903E6X/jzbHSB7eDHYG2hQZTOX3/ANavDra9QNLfpXR0XPwf+SZdlRzcaAMA9tZJnynfwnFeYBL/
he23vmMrQxQCywaEHJMevLCeNhZ3SyAwy/ZplXflPqW3adzlwrTOzmUw/ZIOhlJrmCEeXraZ2Cli
BL+MYzW8VRyUuw8Jxu9B5uFwi6LDzHmhVwmp0RQ0R+AN+zI5AI1zi0Wb7hLm4sSf64lzWlh20y2j
rmY3TyECF9ZaZDhXpbV5omGsShlfITmPu8jxOv/gTVhHNuGPwJeTLbOvgNCO+RllA/0ReDcOwZhm
A2c7EhaATmun8qH8ERijWgYvtBTnzN0wlaldN9JYi5OrXZs4lVspCHQxW/N6i8qxRaGvbVwCmw3O
qaB6ws6VP5ta4aNlu+6Bo9QwAd8Axy7vGELbd6owEVBpJGFCA30YKKunR6G3YrDSa4wwC9/sOIAD
4w8gycaUYMTnkhKVl/XYVqxWZ+r22CQjDXu0X5CMGu0iBUMRtTN6MNKy34ZTh8kPl4/4TFWIshwE
qd/8EZCMslPfmSfCgejTgaB35hjmsls405UVF8RND80lgbXiyj/zqo4XP0L5GPnFWx0oWeN1sQO0
rh9pvQBBBuLUW2X3xZ+R4D1/7nwaz6Yh7DgTrso9xwB/2q9JCSQ11fPrmRqddG+LbryqctwQe9Hl
UPQjuzPl67I6CEqPxo6th5WVEW2HBMTEr2WxXi0IUTVNVEZ2a4O1q8DTLLZ1N4ma41v6Y2qYuYwz
qOY/u5a2qpAsa3tOc9WMpxDfUbM38EGDRylHrnzQn/N9xnfvfeamHLlRmyrz7HMjES7x664uDRrO
8ldyp95R/rg4ao/3NWTlo3ahazkfrL698lGXQeTTVVF26oZ0Y5J8t4wISRrS7zBduAXN82on4YA8
VV5QXSah9V88QZIDKeC74DYbW9+/CqMCZzdDVfElXLRYWL+1pLVnly8Ci62bVb4hpzP77Z8Ocda/
FkFv0WSmURc59Ns4JxZ+DqWFK4rXjbJjWVKyfrYHb3KeMkIBMEU9ykzEpYksB64uw/MetaZj6n8z
kDjpTnkyDv6rN6eOBjQEFXxbmSAIwRotXXXjhjPqPRW9g32d1K5oTtygsPTY0gFuHjHqfwRHZLUc
RXyuYph6y5ZrHyGcr95gX4HJ4hh+rWCq62vt2F516GbC6TsLruyI1OVl9SHro+6XiXFoHnMzq1f+
T2RFW66V3WMVwnFL+f71zhHFxJoN3mOCWOydVI458sUlgQOkvIGx/hliGjc7OE1yurO1o2k0rWh1
Y2qKo/eaSkDvL2YsT14gXBYIPXMDgqRtzdxsu9rJPzLZLPEXDewD1CEZt9NPmJKqVcFbARuCbq/b
OSCQdz0NnJkfjRHpCEi46SnbgvADbARzTMZhh3+DuqGBeSg/Zydd+jsyt8C3R3gfxYFPwAQ3eSbi
Jy68gtxilY/5ZQoaCJqIYaVFFU2vBILgodeji08BOalKWuSSlr1zM1cWdWkPlutg+AwnkHp0qYaq
yRYu/7pEshqlViU1P4FpetK4gzFwoLiN10qjdnaj+YqqaCSzO4Tz0JDTB3IDNCK2Zw/weZRE3H6S
0UsIWqi4KTHBdUhP7FR5bA83roya/qJcp4DpVMVpPnPD1sugb3LLdal9pQSH8At24SheG02hfgNW
cUvrrRpH6iw5RfsRvjyfzrej8JjcY3R0mBElOREhPB05A2lWH+b5jNiAWg88nzgxozAKkd0aUR7r
qLS9B3ruys+hpNN5V7Qc/D/l0PRYlMs+R8QZfNLZfxmfONkpQsLCYW+tDvk0H2P3rNYj5O+CXhmL
gZG04ajRGxjGwyFGj9eHWrtuyqnf0upR4/iBcBEEOwrdCzwi4Axe+WjhJKmk8tk81kD5AWiJ9nEY
icj1DhoBIjyjb/XWZ+XG5K4nf5jseeNmkYPHneGjoplyHDnaduY/yTuT7caRLNv+UCKWoTMAkxqQ
BDtRJNW7NMGSd+j7Hl9fGxmZFRJdJV+Rb/ZqVrUy0yGAgNm1e8/Zx0sh1ADPjR85Unn9CcZt5ly3
fekM+QqCMoQMbCTt5CGI70kNv8NRawaPxG2C88RtbZKuRMhQ99gVXpbhbo6HJr/DgKDGO6y1tnGH
An34OZKMYu96BRrx0SgJJ7PWic4JrVwUFsp7wtUmPt5lMDCu20vWJ2PZx3Qc9ni04mcjZTRTtnbt
FEt+upKqDRzxHshP/KLQ6EjxWdBWBihbdNxOmquiXJqILqAyOxIFM0bKKlv7LaOsSBlVcYWKjCHD
OFXzuJcdOsDCo2sYMianHAUVSSvyY2pkzsChL1L17wqCQCS8hqasW5g387BhqhUKAahv/XJqiTG/
5evOnQMeMBOG4cDjhhFawRrECa2jyqYi1fTxmxWa9EgNcKP0ORBEGxnSXd1MTTdHbpEd7LrN9Qqv
dYwPp2faldM2RPUJ+bQSpJyKSePD9KKpOTAQrJrGjZpatV8p91QTw5qJ4GijyKlI71NRlxXxWyyp
TL/aFFZf792T8SqScTkbiIszJ7apf3GKGKMz3dl2aTRw2W4cqjwDhevQZd2I2Vg1Sprkau3Qvxr4
9ax7dMYq54WykC96FINtWwYiHVKDCo4nea7iAAXpCvdwTfc5b2p0/LVPozdcU2ozyb8Fwo93QmRt
UG5tmXQ0gji9oEVb06yB0r+tQKCCArcyNK3DeminPiaqAampOadPtfG00rwcULjLTcak0i6MoqkN
8wq5O6pvB0tY1psFu3sSAGHjgIeWI0him6YyRPqBh9gkbSTjVeFTgqmrvIAfvS8aH3ZK6o19egZW
bSlXdRxYtmsyy2eNYGpamQ9FyB70UAGFQ6IRmJ55RdY3pceun4ZAfyjQOCCGKMN8ykmaozXeo+RA
cHfHzqhprgUJk3MC8+X51UfYoX6BeYmSrGwmnPRM8tXIW4YqcZLPflr0gX9V610CwCALAUwxt9eN
g9cUUXCFJk43CbyYX0DifJy8yJ8sxXDkzvGVlJQ2/mDkeVkcd49+pXf5KW6Yn21iYWXtoe/R8+27
ItSvPZFbt2ERKaugawdUHH3tJN4GViM/baNUr2ikOufabhspbpmqBvohp/qQX2l0I3pbpDC01iGs
aP2hJGIYwUhD53ahiqZUnhkRVP6PsEaZvNA1XwMLA0sbRuvU5/pPjyR5c9XQJc5vDGxQjVtVrEPd
MrIMnXmyF3o5VpFC4UFjISqzcos2mO8SsXbr2fdV1HKPWWJp3mNBgLFc41OaI53bZtA3SmXYYmWi
awsPBixLEtIMp9TMJ9Lh5PAgNVUnki5IWn2HHJOIrFKpqx+pxxkVPNygGMu28tD7NmNhNt9spmNz
YiKN3hBd4AyUpQOq0JPGCKfk4eP/+UGjKjis6OLTWeNdgPU9eA3fThn/+t/9e9Co/YGZWeAyV1l3
TeuNAV78QcYO0Ti2/afV/X8GjUTwMFtmxmibhop33sKI/y8LvC7+QNEPj8bC6ISVDlrM34DLWObF
nNHWZzadRE1nSN1A2Tc75L+93oaZP+fq/EONgq4B6xsf0wG3Oa+RWv8Qer+MRLttKvpPtnya01RU
hYBe+lGZHjz5OhucOhI7UgWH0Wm3Sqt8paGS7yeS4RbIytWNWdBzCILITdLxWq3taOM4zoF4VFrw
yiFiqV7offhioRRbqpHhEl1/YiKw4Jy3SfEJc1A7Z/54BV74Khp7f1VZqAWzMigftLiwr63W0q/r
KHdew2nMjpVuf6X7jRYnJs9MVuitbK8+y3yylhhdTrA0joHojp2Pazvra7ER+OSRe8LSZf4mcbo2
HMSVylrbEQJ2pKvou4zwGBWmtirm/IkukwczynddPbeNBTg+2kwjaglrHzqhcah1Xe7qPv8hwvhU
1vHYr7SCWFcZ3haMIjEFTvFdMnjrnExQfaifnClAd5wThcoohad3VjpxUsSInnQiy8c7wzj/GbX+
hK6KOI+ej3pRd2hsFYRndMWUfZvgcrDTbdT2pz6ZUpTlOAccuSEyZNr7AqOYtBT1vhmTndokz3oX
6vYmmQyHZEa1ow+R5ydW3Sh22TzEgvNggTiTN2XT0LdCl4ZYGmyWQEhHLNutUL0HHScPodPmNgmq
TWiPq4B0dGcpUCHucKKRh4D76WhE1gMmVw5T7ZM/CKoR5YHcbLDSjVfuvCpeyzj/FtRBt8YRvya7
XhxG9rF95iF9d8JVN2sokyFx7ieOWYtwSFZ+n6MzH+iwGK39lTbcC+rqa1BoyL+IzVywxPu30FEe
E8U5S3opsdX+tKhYm4oeYYSwRYasqnWws2p5za5NYnUbbjDpb9kKzWcwp80TMX01OuXB9Y1u9ols
EHU/VzSea1O914EikrrEmp3Wbp0QEzlG07JPCjY4+yeg/u3Yam5RofpXhsRtzP6hHmpxbA2z2VZe
dnTKBp85gb1iFLu8wnbaaytE2ghZ6xS+A6k1ctwygVuk5EU1Sf3F0xRgtQiLve4g/elLZ4rnjH4T
GMgNDYVH+gzDo6STsHB6XaA479wS2OIi4bSCoWQmv9IbDUJ/3GQRQ0f84AALiBlq8BKkzWmyxClK
7HXtMUhsiIGqlewaKMs8mntifGdeaUG070Sx10wDTxpGePgpL1KrdzhNq4Ucs32XpV9ont6NrBF0
XlfQBnaKIKZKpPHO85HIRuZ4w0SQiPLUULasLfXChJNszH0G0g6cUyHVdotYDc18E2r7TmUMpIXO
S9mYt6bm3Fa5k65EmWyI8N43JcHvnd58w2Rw7WkjZw91rWfxelKbDYfhtYh9falOETGEnu76/uzz
N4JNKFWGT6m1UQUeYNwhG06dD6XqgfZmrkG/ucOlhq8F1LxDdjy99UzVHqXDU8T4WoZUWdQgJhjW
gq6lXzSrnqgH2oDMOZQbjB8kdbUpasnyIQnFaUgBO7U9xj/1Pgs6giE6g5NrcIPK4olnc24j7aaJ
h7MpMrlxguQwFdZTmvhfKigHbUaDt0Vjz2FdPJXZdDP66i0Np1uUL/CZ7UOvTNWOBFXnbmT8T/xD
gnUh2ZsRAkt9WDGrOBYB6b0VyAtiekPFAjkQGHdayn/RRh7WieFRENaYx8G6EuaPOFKuaEFfmZFA
EulHK7oUAAwr+7at+aMw24a0sChKm0VYBlur7q9pbxD4Hd6IycfvNXMcu2nTB8FN3NgHVJVELgrh
cvpYT5S7i6L0DyFQQxw/+IwtAfbH1u8HUPet2Zib3mpWME/1azq5jzjH13Dcx7Wt97d1oXHyjG6E
FYFgabSvgaSSHLpU8MM1Ryx08Q4LM9Ma6zqvpgLWT+1aTqQTYJvv0nr4UYLfXzJesXGu6v2WI+du
zl+q1MYjGow0csYh9iItWCwwAdarqCnJ1UhGmm4495CUw44kuacKmZwI2kyhvS3ZBxZ5KjdegZJU
mfxgD8VpOeXGeQiGXQdNlMQGZc2CSnFq7BXNWzkZ9rVJFUcnAhXIGtpEQ85YKMC5nWwc2R9Z1ZJF
2lXLsQh/lL23801olDryaFaNqxn+DbCWEOHxqHVQ9xlTLz34B+s0Hh5NhtNe5O05xCkupvMTmax4
X0OMgxNm4X0JORGF4o90YDMJa2I5FO2g9yWd6hqEurYJsnbdq926iqKrqlA3DKeMZ/K/tg1/O4EM
aGQpozPwymWRfJVOvgUMsfWb5pvAoSx9+QTvkq4j/i5GaXsDl+UwTIc+MpsjVjR9VfTFbd9Wi1E3
HvGViEUfDXuTzqRZNJsxDnZTgtdIGuxmuMddxBOgJYqDmSb3XUqWGjm4Cw2ZJ5/suOPUlYIGbYOH
PiOEnWLmSUfX9ViU2gu0MLFpPCLXxyQD+N7HYGEk/SG6ai9WZQA8UXu3S6OHkQwjuGwkHgmHvi50
/bDc01fOV5jeVp7du0Rffx/9CPko6lE/fImTDo2mqV4Xrek8NGpORAnNcJrs1cKxY9Tr/jHDEjON
ydnGkc4qgI49iK5VPaBrgwvdsrKzXik3RYNPKIBbHPkTHaz+YLDtmh7Hxlhaz0yBv1KcbTQx3tq1
t1W9fimJ3WViwHvJEPweE8Rt0WnfKs1Yaza9cOGUL7qKq8qeigUqiFVPInDCZGzQ6AMRzb1stPjI
qHPL9H6l4LtMVfsc5/6PoM0UPgIWinjY6LMzNlZbMohJrTLHiry1yVVbcR5oh/Sh9zzLbnzQT0u9
Uxu4zdMXKYo7PfFOlRVtlLL5xqgDR9u8j470fZl5IG7Iv/gNMAoOpszQpkMgh2+17qzpLK8jQ9+h
M11aevNd6eNj29LOZ8Cxo8t3C69oZSjdc2n4jyh0D3rt7YqcGqFUdlmrP+ttu8ZlGZJD1UBMQvut
RnKbq9FRsEPpwrjTlfQZe2/q2rJ9BLuxUsj7Rhtqzvnl7uiRGt829n6e3uyzCaa/1tRgcFB8qjEV
YR9d52iSF6Xw1k7VMVt3nB0mdw70dBaYgwztyioteVCj4RHfFF7r+JkeINy5MXBTNBnwm5MVnpsl
c6R16VPsjvnwXa9DsCNKC5lBfoE4ux5D/aQ7KWNj8ey0oF2y3o7WmY4Ts+rWlhFuTQ0hi+9AJQ4N
OhxdzGpcnQDL3WtToVENKhvOuvFK6um46EZUMZVV7mQT7QvDIIrdZkAUeIfSHBEA5ca3ussRq+j5
6JoI6iQE98VECrxSqreqGjVrBrBYtnOKXfw8W6yr9yRPPlgaZMc+djGg0YHUVnQAfnij+ezH5W60
ypsh9m9w5D0ICkayxPo9xCMQ/BOoRyOxXV3DjSn6MF6izHnFdMMZI3v4B5Yx3pg8Lo6OgdyE9qYL
bmMtHXzn/0hlTPguppFjbw9XmMDIA3TMPX2SYvkPfLJGwxtQHKugPWQp4NzAl9Rwbbh8oyg9/6nC
fBcvOgs936ozOTUZcCRVwgg0Tnb49N+fmiJdIYmlrssjY8o1FU761ObfkiigHcKZKe2tfFH5wS7q
eOyViRGt2kEVONhmf5W1TbeC3j3s7TJBwmJ1hfJkViS6IwYlW3hKo2WFgUVZUlrV/jKveONcxQ7v
IjU5l/aIXkFL5dkCLrGfYpPSYKiCYyui/imsCQ9tBCkE6Bc2io2oW2ncoSrtjZbXXxLU23CLaORh
4c4cRni97sJ8Jz8EfJ5PGB8e6Z2fEynkVfhhVLDVrbX3leGq8WnaBYW/kQE5p0H/Q6+NZ+gI27xq
KYVT0sczcW0D05qcfqdC92p6RKn2LOimlkhIjNA8mtEBcaPQtu8jUMtEHKDtp9YPnEGs6gpfRiwP
WH6urS5TF4XmH5hOM1/B2jh2wSqdPQb6lCNhUu+USlzXITwLFOZrmF/0mOEi2PlQLARYESXi263H
5Lb1v5lB/UrxES4n+oBoibJ1koxIaQogIxTSkmo9JWqQSDp1UWnDWuL1ILHcsl5+99p89NbYpjaH
8VqatNX3b01HQ81RyxhboB2Scl9UfLc5q8bEIpo3hGAySiDUb6QyHoyOpBdoY4vf/A2/nveNP2XF
VDQzXu/ivN+h/CgztWUsPuGmLJhoWY2W7Au7OeLto6SoUecsQo1GpWVN3ZLoWN5ozOfxiglF537+
58x8vT+/r1mRbc3fkQ0rV5MaT0TVrIsnUpAJYpSk5h7b1Lij1Lgepx+fX0H9oMNhOCCY+GJNk3uX
F4w/HNb4vjndHy1hVhvmd/lV6BT50s5D+7otJ+dgd9MPxU/UswY64zoN9WfQOsOtbYXGuovy8LVH
ynTNVIAc3IEs1qdYsAJ7RcfSiDfr6IcBQk4fO3dPk4Lk2XoiOs8ZtG0CIT1cwAlNTgNJNdd0iAie
z7RdSmoEPEsXjV587yFJm0mX0De8ieYhWPiTqhdnOzC/IWckuZhmskOQ8dFrUh0PJfwT/B/jSbMK
+n6IxNCEZeyyaFeXHeJ05tJh8ahAnnnBMcbktCbweWW0w41hQWrtMgSrWpq9TmFNMh2doeAaCUTn
gq3lq7THewgm8bFK2ukbnYdmnethdKsyWsIP3rUvGs63Q6rG3Vo3+ZfYCHu3yttAUvwL/Yqhnb8s
GXay1Db9HUP49CZJM+Me0j3JXWr37Of42eEAfmHnCdaxroUnJSifYKoQNaln9kBhQSY7USPU39+M
yR+eujCo1rqX7WtauMcRMdDWwzHhxvQ2XrCQ7CxaDTinNQ70kLzHrvZuYqJFAcCrhlh7cajfFVFI
QkM1KSuGNNauqcrqBXPLHFTgoI0jegeVMGF+R+joNKWYrOK3Uj2x1DhZ91CYSSiCwIshvymtfYUO
fNST8NCaAh9wCUQvlnemBUw1h0lqS8EkCciNFb+McX3nNSVbs0SuERb72nGCdQ2WZEI3vfACFicn
BmJAYZX2aG87f3gosPISIJGTwOwTZ29V0sRNivsv6SBo9XVUPU2Dbe4//14udzbGfaqKFgg+JR+k
Yc652m/7gUkb6q2vztsvcwQzB8Tsh6AvDIU1GjloseQc9TWEPwjEzJS/+VrnNPC368F8dVtYlqTH
adiOuHA9IMyJYPZY8TGK0VOgxW39ZhGxgaNQjJKvn9/qvEn/cjHNcAwpmXLSpH9/q0A8VNEFRICV
kbhDY7ELTJy1oYMu5fMLfXhXby50sQJZMotTvL3xnPC3isVW658Dr+X/uiPo4PNLXS6oPEBNmOwu
0ExpX2vzz/vm5wNqkCga469jgA+alisOB/JVp98UQM78O/z16GyS3G12MbwwtmHieXHmO35zGRhG
UdPEZnUc0EOGnFcq75SnTJF6khCxSAfehgTZYC/LlPWQJEVMdD3QKoO9xcMrHMVo5/DHpkznswWq
xxvGhddBjcwC8+EVCrFrAjhR0qJfjFPSR8zgLtaJIw56NwCd1DaAGDp7aXXxM8eXVZ2OrtEGWxWN
2agRuiuNbhbu1WQnkKIl5XPG9lpITYOYiC4nrmF6eQoZi6FrMlkHv+d2OMDLGvxCG0YxEyE6ro7k
R4qXDGG3IVytSSHcmgKmEYVro5BaMN3eVTb9X3BeVhNnD1Xtux1SSTLfNkrcH5yy6q4SiFqbPkeg
ZsWbyQ7HRdLWq7kGQxe6Ve1hy9z9R+KgeQREtIqCEnWBgUyLEOMF3BsS2KsyQqg+xRs7ATRt8Y9x
WsHGfsjVxLnjVBbXq89fJPX91/HPn1gXFuc3SJQqpcLFT5zHADgmzvXH1BINblja6sizq1XQqPeM
NxEJhiqnuzEsbr2h75i+0jzsNe1735RfnQAjf4vD0M1TwmA+/9O0+cO8ePsM6gXLoICxpWZcVA3Y
/arSiEV5RLTaX+U6SYzDRMihU6XegiH3rMnJ1Q06KkbwOp6NYehOOBupXFt+CoMB+MlHLLHVPaAS
C+FJdRVHVNiq4f0Ycz+7jiI73aeqlD9aYYSHNA6j7T9vYrbMgWM+//nnQnJ+a7S7+H//6/8zb55q
mzPG+X/35h3C1zxjsvRuXvbn/+jfwzLzD8sRTKNYjanUhPwfWrRq/2HjqKaI0w1yBSULW5ZX/4ZC
OxoTNJtJmTbXtH8Ny+w/LNQKxl/86b8zLLvcGllZKWUMxmQM+QQetveLHpkKaqh3o3kKAeImUntt
emOjSv3ECWqP8/Q5y2g2F8HPN8/oXy/Ku9Pm5Zqu4f4TUsL5M00BXXr+z98stmnMmRADh3nqEGs8
jO0oj6immrsOMJNbOSBu1J4FpcmkjUwzVNdTSpRjrnvjtu46ey38iHgjmwPF53/Y+xWCxz3/XZTv
bNV4KDkFv/+7ojwqFIo145T7/RH2JiF6SbPtgW9+fh1+9Def+7+u43DziC0tcp8uPneUEbJDxWic
pkGDZVncCbLglC76jtD3+Pmlfn3UhPjZaHloCPGuGRe3hDMOc1eGZ2rUnO1odjdB1v2mwPr1bhgH
q9RYBtgPXVcv3iKy4BAyNJp9ykzjoSzlURsLh4FicZwq1Vx/fj/zae6vlXJ+dPQpdKGjptHsubR6
/xMRUeao2WRYCJn/OQXrtFsMx+ZM+Y4s2p0Pn1/u13szTUuqJgsjGkfTmf/zN29qgAATOFQhTzrT
PwocPdzHw5XM4988w1/fPK7DQcSicW5Izbq4jhmVpTWOFNlNl20Cb1jGU0zL2d59fjsfXEY6zN8Z
j88Vz+VlkOn7BEuO00nNo/vWvAH29tjnzm9u5td3zuQqrCsO3DiNptL7hza2OOloHrOMDC96tpv6
3/woH/77BFRR4Rp4Ti9/lCFLDY5ZFf9+l296NTnose5+/qDmd/b9a0bCpMrKxBFacjMXv8co2xjr
pz6dPI5UtKWbEyfk7Rgoz1pMSzn1fnO9D34Ybka12CnmM8plE2N+OaZGM3QUA45bKN6qTRHK6uLP
PfrdFv125f11wZ8jAm383iY3x2L3/pdJRIkHheCsEyYeqRTLKP9CtCN6rB7CitsqBA99+7sPkido
I+7AxkvywWWHyCb3xhiK0j5pmncrzQwZW0PHNWw2aWVujCBaf369f67R7385QkgcwULB1qmiRnl/
ixgUy16jt3oqQClHwSatqXs5wCODBfY/9G5WRG7eFBsrv/380hdV3Lw2vbu0vHi6yMbCujYb+yRL
s97BfYPuDcw6XcImqU8klxY/PQRhW6SxHAAJU4k5BWrRI5Tl+EbP0vKmnsDWSL0lfQjEGT0sY9oi
KLddP0Bfq9FPckNTH+7CCZSaq6E9W3ii7H/z/c4v9+UjtAB9U44alKX6xfdL8pCtBLRYT/G0I1iR
Tp5YRjqsPz9cff7Ifn3t2ZlQ6wjIZjiLjIsfqyUaeWKOrZziAup4f9Par6j/P7/GB3fDJyXQKVks
GYZ+8SmDkUXsgIgOSErr7Oy+SPc+4aK0wvQdjkPv5+eX+3Vx4q3TJcgE1iaqifk/f7NjZJ2GRA6o
KikE1pqJF01rb/P5JT56aqYOkYT6kU39n/3BN5eI7QR9jzfYJwMAfzM+BukPsgR/cyb58D64A0R6
lsZKfvESNIlaabUSKqdiaq7ARwy0neq7z2/k1+WImQMqi3nVE6AEL66hNE2q5LIOmCjOnPzuhWhY
GG41cpSJc63SkNcg1acWgM7fvzt2c2oFaZh0ZS4/1YncEbp7lncai3Lb1sZewzX5+c198CvpM6CD
SlLM7/jFi6ABopzQ8nsngvGW2B1/FCkSBAQGn1/mg99Jp+ns6HCPaHBd/k4DPT/YjgZx13xCZHAu
muE31epHVzBU27Gpg9C0/rI3iU4vhBXHZ0UlS/psDg9//w74ViiDJXU3R+D3X4wF+pSGdp2cfdNb
Z5hlU1McPr/Er9s5rR1dQ5OrOfwYzsWLZvQF3i6RKyek6cthbFaAaZkXEcbWpo+q1Rp///Xieux7
lD80sOaz3dtFII80GSZzCG80qEcZ1I+4Jf+D1+vNJayLzQbjautMhuafdVrQCGuuvFreWb3x5fMn
98Hq+fZOLucZkCWxo9jCP4cqj84M/XwrW8QaMEqqNR3AeP359T76at7e1sUv5cMagdqq+mdHa754
ndhCOHLNUv0z3up/LYQ+vAzAcHPeeObX4v0PhMOhBg/iB2dtgA9pXAmvo5n3m330ow+HIpuRFOUP
+8/FT5T6em/IdPLPEi8fSTiuihzn7z8uhxMDbzUnaXG5gqJYD5pedv5Z0F2TICvGY4rT5vOLfFRT
UWXP++dMA5LafCh7s+GUcaAMhWLMN3Ie+j002QUQgIWTI6jIH1rzFlDnwi/i3+xzH3215LgB/cYm
pbK6vb/sRIc1xCIVnB02gtG8b1qkuFiCDabk4Nn+gw/q7dUubtKOJaJUYwrOFG4LdDlmBjnc+u2k
fT7bXxRX7KYOzHI2NZhMF5epHRN5FdbWM4MnNxiVM6a0s+qpW0ATT6UC+MLpD/D4rsHI72qj/82L
/9E7+fbyFytTUsdC0aE4n6vUWjsd7WkcUuZ/9ML8dZOXXQcIrRKeeu2fQWUos7hEX3vWQL9cwuxb
DKEDMrpBGCbTPl2g5MdYjSHo87f2o5ULuTkDATo6iMEvHnQYkV3s+WZA3NkdISu4628hAfOxJ7/5
Bj+4EOXlPORhgkBL7eIz10w9DllognPWIDokDKgbXyBGkhP5m434o++QDuL8LXCq5mA6/7hvvkNR
97IsWhbHsmue8VXMarUNghLem/6KPN4NUhOc/sQ8RCSbff44P1gxuTa9JAQirGlCf39t0oB0NWIO
eobHsIcNflSE8uDgWft/u8zFLTLVNSUWScrnYmkarz1RrtIcT59f5JdfjPO0Kcx5mkRtxof4/l7q
AkBXa6rDKVaaWyPzGXBr9soAdeQn3tPn19L4ty8/+flyKp88SygT+8tiExWz6ut5PJxSBtubAm2P
xcQ6HrplivL/ZNfYXzvilV2VJGXkM465lql8NDRP35PyqGBaq/RVBMNiiT9MOwdKav0ANFrfhyTR
XJHgNe5NY4ZtzZ42Zq9aCtY2/JqGzL2Bzq9yRPIrh6HAjRYUPznSKQtPtxGiYL/f0/sC5TrNkR+p
+ZIYiXaKVXuCWzSiUhpLRJoBFmAmuE9tkpwS+mzfI8Zlbh2aDIZUr7KWSTKrcw28cnWscqwfJ/RC
ykjuGZyq0l9W5EitRck4WCP3Ej2cQXLYXA8PuJiJirFQk+biS2MQ+lM3Nn6EUOnqzSCnecUX01Jr
8DZEUZrf6Kpxru1BHMFFVIvMV6FpTRPj49yGHE+gHngQ5tiwZTnyd03hCi0RLjM/4Dd+4Kz71NMR
FkAyQmiHX9qOQn/JMDNyA61ul7WVx1cQMR6EiJ8GqEdL9nW5a0WFLnZCHKs50S2Cgp+93xQLDFQD
/AgCWcm3i68jcxrv0riTr6BTYQhEyHug4BOW6KNciho4U35koe4R6usk8XcJRMa7hNPITqPLvLUU
vSEo3vIg83Ny2ca9xUQQXeiyqIyIcquJVprVA1kISXTD65lfpzasSqGRBKeCy3Y5UYX36dQ/6bhV
D9lYF9vJEV+60hxW6D5eIhznqyweXylM+3WFYWUpYh1ePl45wARjubFacmLbuIU7IJBMNRIhfhuR
eFD7SJ514Wzxb1mLuu+6fWtOPViPlIeglV6xNmShL1QyQ3ygti2+DrUibMsEvOmaoJe2GnbTVWZX
+bZImJtOftTs8SQilITEAl0oz5i3hYoOPcwUSJciiSXcQJEYLTXYHqvez8N7OWo9mPCme0lKS3fr
3HOWzYRhI9es6tWqeGXCFjCZHbXxqgdGtdDLtn+xx/qMUazzFmbskRQLTglWhHQ0TJ6oXXGr1Ssp
/WEFHdgBWZI7mJ/jcptpuOZxNueO27dDhHMG4GYFw2eB+C/AYNTq6NyUZuMNCp/1CG1DQD9dghOZ
kwQA63oKSWaeIeu138yUvkGGvPIe9CahK2ss2woMXQ8RoYM5doa4qrvKGJF0eJwuwVkMEhG0j/OE
pOHbKC3HXa8RqhkwJdo4dsS8Lzd9jOSEKRk3cRW/OqbPv2umt0ydicScxbxRAbGiaoAsajHZMrWD
yL3y1NsolD/LbkYPxkbN6sKYJQHjz/zbHl1pBS+KpPnD4Un/ksNA2IdkIy2JdfeWPdPqcZl1OiQ4
oXD2VGdzgDWacGfGPLkjIdB5IFwjcPWysr8ppdmvyiaXJBHmdrvsWkXex0TIfHUMIjcbB4UtGEht
YeAsfeh1gu8QxfWLEojzyUP2uPLYFZZDZCSbqFEaRNa5togRjRBPisg1c2yCSlPStkovnyD78EEn
vmID78W/0SapshnM2nNL1QaV1alyoTa66UIWEzsVTBOAF5IldtEknR01ivq9HWr/COEk+tLJSTma
xdA8FrJvrxqrFUSHkquhllI7esKHTUuBTIaR4VRupU35eUYf4MudA6iTYIConZmcbPtwR7BPuITw
QVyixcityJSFanqk0HnFWYO9xrNMJgQOvXeIffM4xT0B5iGEfdmF/qYKAMZ4TSBXWmR0+9TLzO9N
42DuCD3ppjaWoToKYjcNm3gbRZ2KGscrXBQDFd6TIL/2QvY6kDUEp/ohYpgweE4tjOwYQooNCCpj
m1p4YhLFREpoOd0qgmD/nZLnAaNmgMJQ7YjiQ/7Y9dAbRnKIrqMapKJNg2gLe/ApQrkOBrBq9gFW
2h2Oe5JEYNssGvrS6zBQqnXZjNPXJG6+s4bB5FAQiskOvSAJK9YCZY7ACYcdQcLHXyWgb5cZ5g1y
7GhQBxriLk6HCI4dbfwqgj5ycffaK6XReBHgRcQrrRP+lV4VuA5GP3BLWSZfMcJANQMzM3HLwlrr
dZ8sOf4RU6qQ8pX0qQkSoMU1o5Ga41OeXxejmTwFBHzvohjrGxkC5L0A5Kq6RZqIAO5xhDo+9zD9
Kbhqhc2qOWXxtFWJ9jvoUxTfIszDXKYXc36WCtqMECK2UcW0jo1RWOuBVRuzL6UxMLjiFMXDBDeG
yDSvDKsrMzEcDjkwOQkizommNKxlA0dy1UEWvKsteZNj8VoPsWaTjtahWR8b5P60io5eTvw4Pbdo
jbS0Wku71gnpbp+tzHPOVpVkbk+Z8uLg4F+lDiG6ahSD4iZ/OuCsvCDlXnXnrAg66PyZTu9H5ziW
OFfyCbdVHCVXjsi/ByNZ1rWlpg+GN8X1UjOA6eXC755QdBgK9UL9rESRtm0Ke5rZeOOzWQnfXoZB
gKR1FuPsJ5bGNVklGsyjVi7sRkNKUjiRsq/tgHzMmicLCorA2rFytIfY81kQe4XR8ipP9HwdUiwi
h+tl4CZkCD2PsKMOcNuTZ8OExgkCLDl3WXUQZRUA2LX59MLim59B4A7KKDp7sd7dgFI0lpHmtD9H
K1WJ2Czz4EHjlq4KeJInPtbChc4q1/bQ8bkzkhpYHgmYEsIiypj8Wf6wfvweah50KoyTG7ISfdZe
mT1aJEchNqxVHexbsOYXb1MidlEQNUPXHntHvAA7bs8O+Fiy3+tsSV+fUDIRaMUuJT94XFK6+S8Q
T7HuKARvhuxUTXVKtQo9ii0VseqKoXyt+kg951YL5dEfcRDRkyCjszNzXANEGW5E3pOA5Sf9o1mn
tMD0rv6OX2p0CRSmZLIqm+x0+EVnXyghoS5J8FMVVYXfCEdJ5SACXZBHLKBlKr1Kj3by6u/Q9pod
MXslYJfcTg5FYqan0dfta4BAc2pGpfw3aWe2GzeSbdEvIsAIDkG+5pyplNKSZcnyC2FNnIfgTH79
XayXW5YFG3Uvuhtwo8qikklGnDhn77WTp2SUw1b4JWcSjEzyZKYUlL4OO+wcTnYdq9R6aHuXtSFo
yycGN9Wrl5jZptYWX63VTN7JxT0Jwx6m8HEKVHdTJWZx648k3Y+lJqtJ59RyY4np3QMftRnnsaNe
wPWALVY/wCMs90TMdi8YIpovMUiEa4Ar7Q5gKbCSIpM2vYvYgC8xQLAn47CoEX9Djk+uBPl/60q/
itThBSuCcSv9oN6Y/P9bcmqhyAQkV66dzMp2gV9SPLXJ/GWIu+logtbdQxR09ya6qK0sxq2tGqwn
BbDzoSmdTUpNsQ0as38gipOvJLVIvo8MqI5qyM2jOxTpQwD9DLtaHxOh0snWOzpIxMhnuCKIg4yA
nriYHeUyKJcmi5OvduO1O1fxdoZmnF+baI2uhzYN1l3acESYMuvaskJ99lCLsa7RQ+Ftq+P7BLT7
JrM6cTb7Pjp4hL/cJCGbcdaRzAqmo6bDg+B01UAQQCIrS/rlOv8WYvZEmxFDNvRLgyhoo163us6/
FiNs56l0iGsF0LsuxNAflq7DNlNVeZ7cLPyqRdzvweVi0gwTw9lHc63vHYS334fRFnsCkehr1mab
AyoE+ootAqIdpIJoN48V1rBOEj/LYSvFzkT1X5PNqNJcP7ikl6xVOiV3RMQO/AhCY1B1MfV+GByj
32M79K7IfZgOWNlnWqfSrLBQdptqVBc70pDNq2ubMDM7zH/0RLavE9tJd0HiDNhkRFdfbMP2jn5u
JJuxleKhHCOY/z4i19ZqsIGyyY3h2v3HZ0D9CpGrUm+T6K2v/NNiK6c6+oaSEKSv0PI24gdxUAnm
4mCXxWYgFu3KRIL23YyC+NaOyTyJpK6+JCxBpDxICwxVpjm39Ikh6fctOgHC0CDBx0P5OkUzbKQF
p7jxOgm8ekqwPuBs2KgevwN/Z2TfS5yLmr30ru3N4iohQeWQT0l7n5lN+pjGEhWgwRK+SiXkZiY0
ChGfnRA3kpAFOM5Bfqgh5t2oOAi/5Kofz3D4yk3EQrApuwycjgmAxAYQNuJuT2bewDr9Ojmq2VeE
ExyqgF+ilqI6tq2qtlWjecQxkYG/nJZYKophJc5FZ8hdW0l7m2CzvdYECm4bYig6NroyPyzDciCn
GQ5EkoRuSbHF/cZf1IcYzVPHVIxbZFd4cTzU4rjvAuUfhVEPN6ApljtEuWB49q0NCBwHT2QCCU+I
7hggAlOUYBTB7mH6pwZo89LrttYJ6Fprpe2I/MkhmJOjTVbNhlM996gxyrfIqtSZkVn8HkL4AkNq
54cpRuo4SCd7LWJb7yHe5U8Qdgtk9T05AQU6yoMqdPFNTUlz4w04iRUu0LU0NfbEgT3HjzgTiTyc
UI9OT641TIdYueNGlqLgPDS5xsHwZvMUNlP8xWwbfkXTacRJttI4OpOHZTIqmXUDTnuOqaD3OY6A
9QjgfGfbPcl6JEqpo0Xq2tlcuHND2gw4cfOFamw7yYMVNs4RAnv/QAYxfkIA5eY3JvpJBunOMuqj
aYUOtmw7Qvhrz3bQMZCW8gvHrvuOjjAz60C0a+E6/r4a3RDHcwnBr7FG+4bQXAxffI5zmy9Y+CR5
tObY2SDyxw4IvfOsjETtynJ4t8b6XfTkY06E2TzVxSR2ydjdUjVwziMy6oANBaVzgZ3tFpxJchc3
nN+3XewIeR1Vuv+BLlbdFDaBIeDO9X40y2kn89K9cWzqLvi9BvnFunsvR2jzQzoszu6uB34ywWtZ
y2gQB+rW+IBnsn4AO3zLK3uPeo1TfjRxVCLKfdOr+taMTIKl8CSsyT/090ZI6N7owPyKIPTT24ir
Pb4gseYgnt444yzWNSyIQx940In7Mb2QK+oRXdy92ng/dxhwV2aJojiO0fHKqAVcTiKJTDm11P7z
aHVyZXm4IJl6nUx6dHT+yNLSBlydxNMwKlieEPW364n32JxBsRqCLKiuc5cYxHBVhtLd6xzO85Rb
3+fqXTFYPij6titR0cMoQd9tndh5npzxZ24OI+dc7+jC6QFHUZsH9A6YJpB0xCZJvgPwyNLbTzWZ
N3Pvv8BBDI8WHNSjNbjUAYFPki09mhbnHyGxRGHX26QQwR0Zhq+h9IarSmXlrvH4zRICk3Yweh6F
Exk3RuR8z8AgbJWHbaIfzXCDzlisMwk7UrRVuKmqWklkxhxmh74VR61r6+ikHSUd4Er3Zoz7+aT4
TBfCtlJY/FqMu4b65exJ030fWpfytkxbQt/7FleHrRlGZ1iIUIPDG6VdMfZvXGQ3CZxD/zCQde4C
rW+KmIWhaSJ8MNDflfkjtyJEHxXNEZJ98x2pdMMe5c0OmmhX8Q0pmhK9q8NLljr+gzL79Nx0pDOs
CNQJf5qtnTP9zvLgmz3YXb2CRDytIYcO+OgsDwj4iA+SV9Ho3vt0uGoG5RK1Ypv7wVLxe2137Xte
FcUXZyDOaggfpDvgTKzihGfCp1RP51jtFaDir7Pd1CXRsXpydwCjx31mV/WtA/R5ncWpuLILtz9H
5LzQXRgTXLILpGHKBuzGWB12iTHY6HnYK/rRK1a1k6sT4CC2Vo1hxu3d7msrh/OE6nXdBOElyPL6
apz9+r6d4xn5eV06sC7rof06ZWl5Z8GiypzRvAIRoteNPa3RlgdraKQ3MTmQOzhGWN2p3YY4fqqj
7NEmSbWjePsG+eZZRsH8Ds6p2fbKHk8y7DKw6q2xQf1usQRyBJM4hr8kE/OjOmvjJ3awBoMu/UGP
Q9fRU4O7cv2wOpZEFQK8GLAv9tR2iUqz45S31dUcCn+DwyKHAqPEvoyjtygHgSGQ9T0lkj/RJ12X
vjHTIesgmpdZuiNEh7Sm1g4PYhzAhpk5BgB4LHIvi+jF55RKXgIxP/G+8m58s4Ffq9T0lSUrPGFv
S664vrsbRY4dqUrjNetSd23AUMAL2xrC32nKrYeS33wvA7MmS0ov6Mo+Ts4YqOU3Fbser0yV3nKA
FDs0gMWpGwd5G3u6W3uGhj8b13pjZf54lK4R3w+j/uFHSbmWvVMfrFb7+7hXuHVg0H4XRhrcAj6n
Ish1SYVQ54cMP/gxtd17Ij/Hfu8CxboKwrk/yk4ku3FM+h/2XDsvbD/2JiS5Bp1CvFwcal0OrETh
HNJOFj8CoF3owVDUjoFXdC9E+8qbBhDU2fGSQSASInGnVQAqlB6cVRRG0L88IMJAcLoJL9qgVYnh
MWzPVRDn5Huzl+6dFBdkmMahoKuEM9SihTkda1xQ7UaOBN5Yda3fk4pVn8DpeatVWx7g2fePVWcA
hCHcI2E5hLXcz7B9MzYGtaRErkA+4tialL2psnDgMOepo4Aj8wXpMhYwc3aAjtnDTfgP4z0s+ubW
7u3mZOswf66tMb5rHTc9jR5KHtqt9iFTwty4AJrB88r65zLAGuhnZvLOiYVzn0yZwQvRuu0Wbq9i
gQqE3lHPqyNlZ3DOEl+cM7BZxyCPeBnthDAfk4zZlclSTNJ9gglzkv1dPxv1Y1dE8VEnAfGxfZPA
abXsioq5ocKkdduD6LOa56KToPenYNf0atgD5rafw6QSZFu54307RQFAjDktD4XB9ykLgGGg5iP6
MobxCEleryvHSQHbY0Q9V6nt/TDUnB67qCgxxfUqu08Au4Ml642rDuAYDTGMb3chiRXHrkthJbR9
dl3Suvwe9nVwX7eOeumlRdp54JXvoIqThEAuP3ik5xI9AMUVm2jQugGOb9Ns66w2Pxo18hlgE0mx
9U0KC2LdmUVULDMQe2M58F5LoKyczw+gqgGCwIvhLGSD9dO06jJr1+MqhqKAUH6VN1N558x9Akx1
0heS0JMf6PPEj7jy1YmNTVwaXcI6TF1sbbZbR49FVmCgNNXcXMZWZYdprJMzJyPnSjOfumj8aV8y
wDcWXJvKIZ8tBaAD/ojQs96SwAWMwPxB45n2fxB37HdF9ZRwLG+XJnT2TG0fYzOafKgbBU3pPKQ7
1vQTDTUgBfD03TZ7DCxBWhw3YtNW0Kojo5Fvmo7pigowvioq6to5du3nCb4Vjd05qp+8kGi1mRPC
GYBHcNvJvOaZzow9v1O0nYu4+tkV4AYqwzWvlJ4gfU6d2Y/Ujll+BEfG/KNVqaDAix5neHqvoEFo
6HUBx3ZJVnaqMrFVCa+enQ47iksqJksRYDrADp798aXzlqRi1MTEVECUjYQ4FUY5H+YyV9tymWil
AyybBG4uUanuOlKc6WfDZCutzFfDI1+BDSNtToH06iuyMt1LEMCVo6cxYMhznQo8gGWXtx4ZyfxL
hX8wgWeuoUvONy2r1Tpozaeg8Jck3wgZRwiT8Q1sK90Wv3bvHfBbVym7uEEyA06PjZCZe8wzgK5u
7bc5DCNSeowcJhgpzix8kHuTWnzvOtJR1zLx/Ae+IYYfjiub17amSU7iu/fTEmN5XdoSNjOF7WPl
+EWya5d+b84DvrVTjjLrJkn0NRIgkggnqW/HbsiMdciZCXB1mldbHS7qzaqup9s5hsXop8p5ILPU
OwwzseJUgZX4AhWrvonI9PhqYna46mC77/tuuGs5zX6RBqB9/BIE/CD2YI1yE9mdCL/EVdswCVmx
9henoBf2dT1234PJ5yWmknrJeATfuz5U93YYTN+BiTrf4JemJPBOU3HMMJxJamCPdpYrUpeZXTjs
EhOqJ3NBMb1WyB+bLfasCCdUDFSZuX0DP8YkN8QrRUctmDOCyYlRfuBP01aEaf6lgx/UMwCQDrhS
l2O/DQeoW1eGPmVFCyRVpxzniTlf4319CWmFbZkiCuqClCpg1asqJEfZMvNdmlFuB0NEtcaCsWJu
I9bFVGf3mK+nr5Vo5ErEUbypoOFuvJ6OeKl4+sPYcllWJroAcHnWld+8eQ75o2QezFvSPMqDzSO/
IyVyurN8BhgeCzJbDlk9jRcmu1i12dXMGHgj6zJiXpJVcMzsJ51Y7WYkFPaNqLsnHxXACo4kHfzR
5YfkuX8JYGqAY47tN6MlTcR2nOZuUITgpUR7bKCUWAY8cLNYJBjFBm5ns4tDSE5BSBDCHtlxFVHg
zg9B0uTf+iRprglp9wmXjwhYR3C6mQxO2LXZl2SitJCGIZfCxMcLHpZF9TiYYt6UJq5lYUPTjirh
n6JKlVdRY6Rnjzpjp+j9rOiiTAdV92AAyigmMbPOjLvUkA8swHI1dDCxGJkFX+BAvc+T/wDxNFy3
EOPfa0fDCLElIeW6q3mqTZpePdKHXsRXiV0JGM0w+aKmoxFAHtddWBmSe1nXa9sFfN8T57JORECK
7ozeT9F4J9mQZgeDngQujNmd+YfErPh29qzE2MF+Mx+TyiDVkwHQofJKZipMns++G8KXDxL9lEsT
LuDAmYPZsMcovYzsLSJHOsSc+hmLiDH5kQlJ81DbMbFGtY4oGbrhOpwT7xt9/mfew+QmL5PmHM5M
ll0em603eeEzq6m5I+yIiJ+yqnIYd5ymoXrTso3GettRJx4jWZIgSHzVts8dxjm9YXBW8439XCkG
OMVIZt/MQJKAUUYrDsPs3oqeywZkThUk97QZAF8zKM/2bpZ2ZNX2YApNMrWroQyQX9B29S3SduKB
FcpQLTHMZDQNVQQTPyn7Jz+vXvM2A7yUMYBZu7Oq3kBYYNoKGHWIBd4zCpvMdS+LDtoCMwclN18O
nvocBUO/tUzoioYZJGe0AvFJuAr0PuGpbM7GYnongRorTGflxzhixlEYzQxjXp6Zf+Npx1tw1xjd
Ta2BFWbIZVauUfC4QNha08DfZO7PbGK0wypYbUlhmletzuo12CiSmZ3svR4ja5fZ5riLm+5lJCr1
0HtkDvsxgzTAT3o7Jo67ojgLCNFVzJr8noaSbo116mIQhUEOVrWs7+ToeSQUF5p1yI/0BTGGvS9A
BR/qNiEzpfG958zgKO/q/hvhR6Shhvm4C6zqvq7gAxlVATWtDTc2MoctOT0zE9ie9YQhhbiPQ9f5
TvqaeWWCnt0Wba63CSGnK8AW3iWR8bgOabpsAGA1FJ+Juu8NjmQc1Sxwh058M1kE7WaaYejAByWn
Kcw2CSIsyHRTTcYZEEJHB+bzWHmcU7yasK1BB6fIbt3HWVQ02mKdX0GutgnIGipm/HHrL2mzKv7O
HIVvtKDguDLDOYbOmM8nDxnNqmABodomVXNm+cJ2ARS8pLvF9yvkmtU7XIPSRhxRtjmBdkxsR9Kr
cf7WG1s073ogf4ES5mvSyKW1UYGESPrhKlZdsAuQbZIcWpMkkJM2iiWXyoOshy3U3K8xQuabWjXt
c2SjVPXdJbyrUPOJ2GC1VZV4buXU7cuKHkeAyP6kytpmpejldyMHQkS485QAymrsXVOSimyZ87ew
1c3acEkD69SQXNGJ0DvlmgFD9LR/ooVDlkDsNtvWzhoGoSwrMtMT80vpfaHPFp8Ym8i1P1n9MaVX
s56GljqOjKxuT9MSIQLbxIrkILIjxjTi920bcmPNln9H0+6fCQXbW73rM4LNgS2msQkSg+O2OlOR
Bj8SNgl0Z3Q4GlqYIOqMUADjz7MaKFRdGQTec5tMg6Ax8Hv5jojCeRPnuWacyKCNWYN/0NgHl6NV
TFaXNSU8KwmnoRlRVFu1xbvIc/kWVOxvbtdOZ+UodlE/tc/UgsGPPo2ri+EPk145hmOfPBU5J4uD
fh+Fw0tR2T4HYNbunnjZXRVwBNqVReAdi2bw176pmq8us0IQOXH0mCRFscfjb3/BIjrnG71sVk5F
s3HJsFnXRucMTM0rcxPaBqtT6ZAeRdoEoBOvd6+nyPIIbg3zrerncWN4oXuKyHxc9RSt73jS5wsC
hPbaY7L2k8Sung5j5bDAQPRYFUD1t1mNwmFVS/L7UoqnHVNrQpNiEpW6EpUIvz5UpKjttzkr/U4k
6rHrgmCVlJ61IRYCi7sMOarPUfecE6tyNDvGPZ4w1MEbOu89rPonWKDk+7imOEozee6z5LUfErlf
jFQ/EGfQfg04At4igymgm2nF+4Igw4tshLB9Yq+dEntQLd2nAATdSqrpdmrnd1ka6lhU2BPXoYqN
s2rQ3qBxL+iIK6t5Dalgjn08mC89jyN5M/nSz/OCn0TASbo7s5FdEWHvAitJkk0uK7V2yx7kY11+
1zJ76eQcwIsZaEnpguYAM3m6gINGDQzsigl/8ujXCWkPcRjstZeVGxqkIaPh0T2SeVfvIeHlj4Zl
g9xuU0LO1l1hk/3n8hTeaC+Jdo5o2kfRaHNlWiWND4e6Zxbc+Qgx9amIJgfeU0Pzry/dXTzQaV8x
FdihiimJdVPWjTbJjES11NclYmhf72TWdrtlXnnTMO/73rLxIYCKXqzIfJ0jJjBOJgJYT0ym7Szh
CQ1Ilu6icEYUJpcxy1gAv/PkjqWrPTQGAZqrvh9c7kOhV3W/BLR5vMZgbe0r4Oz3rQcVKpzCF9WV
DCY7yLVrt+FJFP6sH7y+MA4i8QhUdlySwyrbSHcDc6aR8RF1ROzZ3bbNC6ar0WuUW/PeDep3OFfO
ypUMVckjeIuIld4D39F7zpbVtZd5VKgMWSiU9E/8vXS3nBmcLQS3zWAyFzUjxQKrnHwTFlVf0NXM
qieUKT+Z8pPj47mjOIpUgaNxrelNpwGj1HSsT7x4milNqL80RvVUDeNEQBp6LwAD1m1VpvdGGD4G
0iJADAMHZ1GbA+oCSmza7K12kv527rx24/m8E5wwBnKiKgAwKnqDy3yXTEV6ZaQFKsCB7ltHRtGB
lGg8INVUb4a09jYpj/jKREq2ocbvVk5WQZgcIdCFVC1bk7qIc0lMN4NUsucI1czKGcjnIxVDcvRX
GVVIMobfArhwN21U6pOgsUfNGerbijHRax2WyZ1CmLHLXTK1RnN0DjiOsOjFKT9mStHUbCrGrOfB
WtQaBhsAvXO1G8K6vRpSKir2CsCFaG0unAcAFRbTcB00YXptQQXcMs/210neapITIvfQKxpfWo1M
gArVvnP7xkckJe1eckNo3+I1VYYuL+7YKERLhMFTXiFuENO0meHCnm0s3NdO20oimEakdVUevomQ
qfXK5PG/bZj6X4Vuqmz08l4PLlExP0rkOOwddHfU75a4JijqDdc/5WgJBagScfqNk+EbGQ6vVUe8
EYezd9jL3TWhAeKOBUBeWWlLYwi2l7nJQt9YmUPVbyGoIhKMXH9TIzthLGm1JJi7zhktWbglgSFb
oZIyAKgt5N6xc0NCIyN/ZReFAHTBUrtqFgB31ib9yiTEAWcOI7iCOPovZlLa711i2g+udotjoktK
0b7znpxJtQBGa9YODosx05F2ZKrVjq657QYbV2QVomTzJj1ca2aOS2x4uo9VZe61DV9zYnhdrckZ
b4aVb1eCdA4o9Z2lfCjAmTq7GLDPXUQYq2HlPkRRYyLCCY7Tyup8JHs2ZCgnren4E9dT70QdBCja
rEAeujwQP9NyItizkdQwxZCddK26L0a4LBnkJW5yOk4Y8DmYupRzO9stiZHSff2g+sY4lg5pXawL
qIOVEgwo4VJ6t9GYfiV4wKR25Zxsx0y3sVYjjnRLZ+3Aorh16hCNSWYN526mp9IHwr/yDabKDiET
SNgGxDhFalyrfNGQiJz4E2eej3Mux0PIaAIxVz8zJ03tjeO4gNJbxKbM0urnYYxhdyUJCtOYBd4h
wOVWmoPec4avlrRe4sUr0JA5+ehlOO+InhebnvTlDSeJjG62/4MDXJRsKF9aCLBCV68ph64fDJza
n142NtmqtGf6j2mi5LufUv50o+Jgw2j+gKUmhDAJlZXyqPg5xBnbvqmrb+CmezpJvnhMJlKDx7lm
7ETPBUEefDORha/MkYljJM7i0iDL4F2z67Uf5Sh9WxWOK5so7LXikMobjY8liad+ZeWojj2zYWht
53rfVgZER0ZI2+VgDqCyq7YIhZp90kCKbWn8rYnKRHbbwbQhwS4YKX4dOwvuLVrrW98z8uMo4tc2
p2TXo9aAl5uC5lLy3XIMcusHSu9WIAAY5L1j0I2pWyO+8hEFMKmJu73dYY1wUsX7GDrtNusRQJOH
9kp0g7clSTg4kR5J4wSaC0876S2U5EjE8vEb06uOnbMkRzaJ5rvUNZHfTRgSspGkz2CEeVhOAhCp
ImEo9rKeMYZHIFs2tszTsjg60oEpDhkstROC9I6n3sMMv478jOjDUBr3tmiRzdb+Q+m7BXFf8MZ9
lOV7tyiStdVV2T5Ss7sunfzgwi9bdQ0BkaPz03ebDMztDRLNg+v08S0HGI9DykSxRlNyDya1Yw62
K1u7vsrxduzkQPMxb0HmujXnO+DUxXqRtK8bGmYIWh3vKozi8UzmEGitxvju2a1BblkwM82hRA7B
mZ0YGZbXyileBi/TG9r2tEjFPCdb2fj9BQMqbYiEJ92gIbGGmDVeqcB89XxmqE2bmjtTjSPgu7zY
5ditQC2BvrdhMF7yNh+OMtLkufqOccr9mk2phuXvpYJ9wxrYhCFA4iwY0x3ni2LV1/xJe027mzu1
BKEM6TnjWVkblqAQ9kRxazgI5mm6e9duVlS7Wtkdq0dQ36ECCr+xlYxPAceWtSPrZpVbHaAmi8NJ
0ZRyw4Ly1EDl3UkaDKxqWY9yXv6MOlDL8OisfWhxvilYOpAvJx0GpKQO70oXqUYoEXKtsqGm/iCz
hWhUYXOLjDmlo08STBxsQ7JQvtNvt27GwgDL7jYmSc9uEN5VJKa4qAH5a3EcB69hlVFEMg5jFoDA
idizbGdEVcfZPGVmgW78MjnpC8mzGUmMqt9KN7Au3QyDmDmheZEDvzFPL7lHVdDaJ4Iy+zvlk/tW
1M5TaxRPecH2x8bxAMLTOY1QVOl/Uvfmi445jbtXpgz9xqJvup5Zjrej5kBkuQCnRMnSpKauu8JQ
UT9XBhHwag6+CgJ7Edop52YiVXg/Rnwi9Cv0++mUc+D3fApEsfB5e5pIQvZq3VR0+qoszm6GegGk
Ov4Lpf5yHOa9XWdzxNhFNsGuShyy6Rzq9lhEM2saNHr0gIKpMT1E1aXdlSuH9Esu+3CParjZ1q4R
vNtkUW045JfnlG1mVVa2/JtR9VMnjESbCcLFx/LxwQ4GCzKThCXMF+ndxNmW2QdVE5tk/heP1O/W
pcUDA3yChFkMTJ764OWDWDi2jCDniyJkjfFJ3awHZFIBvoQAiQTJ8sq+I8XmL9f9zbXEZT1rgV1g
vsHsuXz+fzmmBAU+AnIhLog5liTNAuE6WcXHvLT6/+ofXC7F/5S0hADt88G5xJlyxkXtyAvdOzo6
9g5DwLWU2bc/+4k+vZNARHG1eWD+1EdXKcvS4HpYXC6F0WICEb26HrMyht7hsO8KgmhzE1VIB0AT
NFzcHyQd3/9+Wz0ITvhn8Wwv3NVfb2tExJPSGDEufhRezwx4ytR49Pts/+fPutyyX7ySFBQmqlDX
ogvvgfv59TI96UWthbb8YgbtNzfvTkabf/3zJT7xZnkLJwSfPiQAPGG/XqIMOpsW4UD1rimXOTuU
F6GmehHVwPA2IZ4iv4//4j/77HNJ4m5cIXDU2r99rpYowIEQq4vLeIVd/Funqx9//lyfPPieJRfE
luLj+R8dmLFDv8HUMU8j94z4W/NlWArdyW6Tv/gsP70SUCY0XArY5UeGB+BSHXRFLi9BYl33iw4y
nXOYCiD///yRPrtrC/aC18t0TBpMH74qGv1RAPzuIqvSWelZ9ZuqtrPdn6/y2QOBnRrIFFfiZCp/
vUpAT06EQTReOp8paT5gr3GaeWcmYGQQ0qSbuUwe/nzJzz7Yvy/54RmMYjOKEQ2Ml7B4d4hI/RsT
57OP5IFzWeyHaH4/rr29kc8q4Xm+0D8RN9NoRKChiwd6YswtsnxJuIjV5s+f6ZOnwpceTlVlQ7PC
wv3rbZzqWdIpTubLqJDKx51S25k0syVMVv335wILP4Ij3LcC++Xyq/xrjbeJdgvNtgVqFVxr/82M
nv78UcRnn+XfF/iwidhDNvnob+eLr7GXFExCXtDmrYMECaHONszRiOvxzn3EyYKsDRVekCfsu9Z/
rIf+//lhP7wEkCv9OMob6qfkcaIP2hDw++eP+8nTQiWwCJZY3xdCyq+3s2wRDoWK20nT6S4mtG9U
+UY4/WFqxz2m6uOfL/fJw48JFzCdA3iV/fPD+zZGeSrYycxLWasDy8cmF8V/5TBAgfr3JT48i15W
9zVtNfNC6+YwyeA+dP9GYfn9EXGBGQrqSSwyEoDgrzfNGlPRYkyaL1XQ7XVEmwh//dlnQPVf79av
1/mwI6pMQ4Z3uQ7ZyaegsG/LOvjyf7mEDY3OgSdj2h+fMAZPwRiCPsuIlFal2Ojmbxi63x+x5VP8
7yU++K97t1Lj4h6+iOLerd+QZhBjiNalIUyi/s8LEdcCculaUro+de6v30wIhsBUXmVeIH6vbeCH
aPNu0GDv/3zXPnsABBeApCkUZdmHx5jeTNYjkpovTBS+oqHWRX5oEKT8+Sq/vyxLCc2L+Q9YD2TW
rx+m9fi6BacQFEPlfpTdy5Dqv3z9n303GH1sYHTeUuN9uF94nJ3Kkdq6VADze/snvaJVQ7NsiM7w
3P8PXw4efEohZXLrPt4139OB3eNbvbgFNnA7ucr79pgG8i8LwHKK+bWOpEoFxGNZbBCLc/rX24bC
hnPdxGXKVORHZFf2LqoDGvfBMlnlVLKpAVxtx8CaiXAijPXP39onJTvxhj5kTCRWuKjsD1+bPcNj
ZMIiLhIN32Fw8Rbz70rM8ShV5gxvhe00OLnKAkVjC/yXXGR7++df4pNHhzWdATp32Vf2xw0ZAZrp
R84I67VViICiPV6bw58v8c+79OE+w/sn/3F5Czx0Rr/eZ5d+ymyWtXuZyDwMo2hTMou7jTwBIQDB
I+fyXJ8MvMjMI7P+LjSbci8aXyIQbXz6eLTFy1G359HvfhACbO6U6KzHwk9vsL5HryM/2TPMr1ZJ
FAbdANIOq37Y9GB1Tw0584c2C+jrlab7/OcP9kkFsFA3FvQFxTql84cdpDVbQdhy515mdO+zEb0J
N9q7OHJgJ61N2vSjRnqf48UM23Rd5capp8xheoHBrCTkMZb/FZPBKZov0eMkjZ/lN35RjBUyMBvh
XFw7bRjsAiBAsoqNsYhWf/7snz030Ik9BJIM8Ii1+PCdGlZF0KzjXlAu2ds68/JzGZP68t+vwoch
QcQD4CDtD29obwe0RzG8kO5VnvU8PAxS/4UB9skKzRnSFa4PFB3q4IeFzbE1XXq7V5cBhz1CGO+x
zZG9F9hJ//KqfbKE8uOZ3lJ38J+PB5UhNYrRsjt10dZpHAharA8MtBRtcD/Y/Pm+LSvHhzdOsp7h
5nRMDCS/bQiwpTMz1/JiiLOP7qvpbi1NA0v896eA6+D2BMKPlv7jClp6UGWGyDcvynkOkG1J8+6/
fxCWJ5h8HCSlY34obArP1G7lLB7kxuk2TVltii4TV4LA+UbUf9tHP7ttnExA9sD+g5/1oe0VFbad
1FkkL7hvb0QaIvWEHFDSAYirrv3LvZPyty9JoeK1LYf/UlJ/XD3wDJCdHE3WxSnjvWG4Kx2oLQQL
oBYZJcleZBg6jZ8hEwz0P7sk1veif26Ki5+pVWy9z+lLytxUzw8245kyTNbN8Pbn2//7y6EAX1Pz
w+DkBfyIqIGAgdzIIQsu128JUZNF++y33V/ei9/vOrs8mEIf9Ddcpo8kzrzSM2OhTF0amkbZ/5B3
JstxK8uW/ZWyN8cx9AGU2Z0ksmWbIimK5ARGSSR6IABEoPv6WnnqVpVIsUQ7d/ommiVDAKLxcPe9
tgnx+j4Olm2ORes/f5oTqexEvCbj+P6FjxR9EOS3ghA2CC9mC8KxAP96NOrZ+MdxH88kqJ37QBhP
R9/b7bHONSY1ehEgw1O5qdG0fVNN7oNR6dSP/+CpAjJGvDkowcHpG/5yzx36JcY4zBbXUgDsIXFc
0pUDHejPo/y+3/NA8NbM037iU395O4pCCZL13Iav2fh341jft9gS/3mI3/dH7hUmGVIOMDBo77lu
+IaVKu6VuB5kc9a454Z6mXVLxTQApvDZ+fXBpHsz2Lvn8aiLA9dgMKRTG7/qD3QPr2Hkfala+cn8
/uy53u0qc8f3kUgxrn1wKKW+WwC9+M3WTeWeCumf3+HvIS3vkMT9iWx74ka/OzCRsVuDbh1xXcU0
Cjf+EFwYyugv4jJ5Vb2VLys69ygBUwTd2kXyWRrig/0CYisrGbQaAeX7qCCp6GQf4QSfDJtWlgX4
YMAnBN+hPz/lR8MQDhB9WA6g2/fX6tQBP2mDirg2xW1qHTHZjnIap/6DQcgQkGU2gVS/f5Zw8Buj
82f49Sihaft8dQLUe4Z8+PMwp4n29qgmR4qzANcqUI2/QRSnEmmxNKrgemrH6jKjf3lXVZTWKYth
6uFSWDQ7m4KZ52WfzMuPloAFT4Okacgm//5K50911VNfC691d+GZV4Wfrn1/58U///yAH36sX4Z5
N/3NOC6lS4HxupLd2glu3Nzc2Or2nw/CrCfHQkuGoHjzdnualrzzXJr9rq1s3oxkMruQCag+q4t9
sAuebvMBdRbWFm3cb4dxxrIYqW2I6wK19hlOpvnGVU1y9x88zC+jnAKHX3b0tKSrwMkZJRkNHGPb
b17f0wLQfeIB8dGHobQR2NxC/w5L3w7jBrHhylTF18mQ0auzx8uGNqP7Pz/LR9M7sELI/zhnOCyk
t4PkadnhP9SF131fXdBmvCmceDuE3s/FXC5Tf/iiHeufH/NcFzjnwTw6J0u8t0OmVcq+J4rweqzE
a9jQhTXSCuTXN39+sg+u7+LNOO8+U7zQKGUMMqTDi9gt1Yjoz8RA70XSQW6wosm4auQX+R9EMZyP
J3Y0FSrAxe8eL/R0Tucjw1YdSmLHp4O38ThStPQ/uX19tEH8OtK7Bxxb7OtywUitGDe0huKdnOwq
p77JJrH/5GV+Nta7BVyImvYpfKev1Um8n1p4sNKRfC3SkV6uIf+eO2EIw5JmwbFxfLp0Vb2zdQ20
ILXrLzG7W5SPufmdruBX05Pyk4/9O8Tf42O7XHTZq081rXfvwrMHmp+pvWKRUNnfk7BNgUIK/qcp
HaXeMBj4gfbenRUqe5uh8VqNcpnPlmG2xKYgrbnpIECtgkqP26BK7osKT6sxzsp12uiHNKBk2xv+
coERMUDBrhxvsOD5LK32USBC6AvznsCUQO7dzOliM4MaqJg58xT57fGkQ/RoaZ5txEZNuPrzJ/1g
e7GJBchsmfQRUKp9uwz92tSitZvkmAw6qqsHry4jY4w/Wex/18/fnJ/UMdHOnO6g5Ffd9ymCzui7
ecFt/TgjrHqIX4yL8vILLMmVHS2H7ItIVgZ4nZVz0z92G+tM3+nDWXjUn8zfDx8WvRuzkCwsAezb
h608a0mGKTGuk9K9ReYCLysOrlxv+MeEeo/Mzi8DvTtNbYc6iO2Bj+dGCm9w3s++90mq94Ol+OsQ
7wOfzBtQBrtA8DMHBZ3t1MlqjnVygLzg7bBxLP/5NsN4FG6xLgXo+z6am/ogLlOahI6BKy8ymzQn
Psqx3nvd8v3PU/Jvi5k3k+X09nAv4LZ0ypO9Z9bXNsoBaVbJcerjIz2b/jrH4dui/5nc4iqsrWo7
5wj4Qzedd8kk4R56pS5u+3mJwRrQ/vbn/9AHK5KVAaGbMgSNBu/zNJWJSM5dxvA6dy6K7IfVH8q8
jjpxRFmz/vNQH4QuhEeg5/FkIlnpvVv8pKCD3m368NrguH6uCz2+TjY8jD+P8uED/TLKu22yzp1U
GwtBs9np5dDkMw2EXnlqo6SXcuhBtuow/syl8bS43n/VXx/t3dlhtIUjyZmzN5MTjsYqa/YTbXRb
oxXLPj0REhMjyfYdPeD/wfdjcxOWjdFCwIXy7bIvbJ3gIoLlRlPSVZl878EweEBF3SIS7ifL8oMP
iCMbyWZyRRRh3zfXzCXii9yqw+ulCS6TAtGe5X9yA/9gFyPPwyp0uT2hP3w3R0J87FtEntmxavOV
4x0Ac6Kl7T7Zsj8chcIbyGoWPaHh25fGFWdG1LLE10PJpD/C4DPSH3+ehh8PwUZ8ajxhbZ3e5S8R
dFlifjwbfnxdUwcfsm9l9iV2P2ml+eB78LchwXINwIfk/fVpnvwc/w0DM4fTk1z68SdL6e+K+rtp
/WaAd1t9ao1GMocD+/DcBc8DSaoocFv9xQcItTF8oSI0qmT3vWFEONdY1XNGxmkLiavaLA3EyGBG
ID3KzvnSVmlwFHnTfXLGf/gOAB2ToOVKxK3/7Xt2wrnyxySOr/s01du0xDi5wQzukzfxwdcEyMSh
R9KOcd5nIUGZaDmblXGN617GLhmcg+P/84T5bQvhgkqlkfDuFFmThHr7IKJr6CxK0+oo5qn9Xk9I
iyDnleupcOEYNSI4iD7LLhZ7+SzN8NsrPI3sk72jQQCXvPerQcZhsLiOrI7LSI8ZbK/SHtd/frjf
3t/fQ+A+xN5x6mk7Pfwvq6FIVKBrYVdHG2qCkSGOQUjK6/hkMvwWN7wb5t18VRwpROSiOlbuVoJZ
7OxnVN5IQ81PBvr4eShDMyHM8DfblrwuqNXMujw2CKVldl5U2dkgP/MvfPthmG0Q4DkoyXsTV4It
evc4CSAmd4pD3poFynbRtX9IsjL5pAb9rob42zB/3zJ/+TjQrWblNTHDfOnvCciXQ3vp3Lhr60t3
n+7brXse5qvqf4dc/51NWckthHzC/78p6232I9XP9a+erP/+zb89Wc3gL8CQgnjMJc+Nucj/8WQN
xV/AK0ObNlCbbhEkBP/Xk9Vx/3KYhXRGnEqUTBbWVo8pcfqv/7L9v0z3FM5apyZV6mP+P/FkJaJ4
H1uxNdEw5/Iv/41TUfTtMmbx9mDxB3lWtlY1X8ZeKQww7R4KIkNp2I6WyqyfWabKoYWzayh5PeL1
DJ/GTurgK3Ut5wluIGAoJNXQoZPFlNVWBCiadrnfTl2UTpTzIJBOvj6rdWEEu1qB0kDWqZZpgwYe
ibtGvFwCxkp1x7UAwnlU6ibvdtotBbKCMQ6f/cae6r1lDIhjxgGI6GUxDG0B/MDRmFQnWUYzaBNW
6XVvcZ1Z+8GQDAevs/LhOKStwHYnM0U02N7SnXWBVSIEQt2KOLSVSwr+FSJ2v9FBFz8aU6HslZ8a
QW9SU8f778yUjmrPzNRDSV57TfJEDALHDuPQ5AX6PXBTJFtzsMVOU16mk6voaYHI6lxYE9QclPKI
sVWaB4jY/JAejJPhhv0l9uel3GaB9IfrBVgyimkjCAAdVggPo6Lk3aNZCiXEaASht9VCZwPqAKtq
cfu2hjKqg4JXMKMI1OeFbINbSzJvMK5tQKMLB0ebdbIY6kvrO72MZDM0J+UAfuoXep4RNAY2VuS7
2C5GsQeeoK7NStS3C0yEEUJD5z2ky+QhopAdbP0xWCbYSu5Q5TstXf9ribA4Ro8bO1BtTf+kh3OB
867aTvt6Bya+XQ4V7UVB1Lc4Rn/F2yG/IQkjLOQcszYyJN9muYGaXUzHpkDtFBnzIL8LEaN7ih3t
G1t/cmRI2Y6Wp68DdAZKk6kLrnkRlQJv4cwSvn3pJxuWio0JngXRY92ncWmuWZa9FTlobNK9BNO/
st0GXgRANPEK32SKFhcJ+dTCD5hnp0cmSVcQKIEJ3/Nhzg8caKDvpZWmkAzHvH+GzJutZzi43xdt
wNXxcR2YkUK5q1aO6nVSuX8Vz568CCxltes6H9NmPUPpDyLdLQui1RBnBXSUQ7+uq8782RhmAER4
hB4beboNu23e92AtU8Qi8SbO8dhYpVXoP5RI9jdmMapLOSSAx+Z4Nq7cpb/svM6DRjQiUK6TkS49
aDmqHujvcXR8Mc+dda8Hp3mipxKZ70ATpxT+cnkqjT+2fWVuXG/JvhkGtQHEewrR6Gw/hqYmf5/a
y94/RYr1kCFOt+I5cvq8ubBxH6nXrY3Qeu8NLvzuNvip+1BeoHnO1jj+1GehGZtrrwdR53emhp3t
T1flMAYHW5rWOeVRPnUDyTQalkCeS79/6Bx6g6050Fd4lXQ4hPJVgEWRwqKHp3VQSCKnMmzs0Pu4
mAlSDffC4BmR2ucQ6FdkTZuzoG7SVThnw2UOmX1dDmb6VKQ1gEicBR5t1syqGsybYWyaTQBNeVtC
A0aLUpjrUzfOboBitBGmMQK7yeDkWMOCW0hYlAAPUJsu6yFtRkg/vZNvfWNkMlqLo7+Ngl4LhKfU
wMxKg/iAHzicJ5g+gAKygAinJsw2dKAEsx3L0E3aa9Tk6UZQLaYX7eQobC/luEvyBdRlH8NLAElK
GiERB0ISaKeVl6xw/YZWRRF6GzTeVuNUsRJ2HF5AacgvoerTojQLMH0d3NzVVGp3J1Ln2DcArQhm
TqAmsDJR6/COSW8Oe+DeNVJawKdXlg1qOpHyZN4wxHvAyeVdSwhOh5p8RuvHMmCHTvCLytWDbcER
6hWmGlkKxTpAAq6K5Vs1hMaVdGK1FhAa1orunevMm+P9iCsC8pBxDnZ6LuQLKIsZgac/+lNk02O1
cRAL7UEeuxfJ1E6XbL9Dsy5QG4LYrC2n2QyG335F3+tOeMa0voqcOXO7L6lIEwoyTkcGGV7weOFW
FhyhQNCxtKVxvzh3AyD/Z8JKrGt4pd1l3+c9IiuH8HFXW7VzjvI9BY9NUedb0mY9DdX57PI3KxUH
rDKRyLXVVQEFwSXmatTH45O0OgcSbj3mt9rT43lXwj1d18orv6qw9K+avPCa89oJFrWx416D5c9P
qFxmKGjexkxX1Tya4Ilq07pVoSnz3Uzc4MOzg/95VQCGz8HJ6HLt+DNsD/CUwBBpdgMw6nloc/u5
CHZxqLJvWd/Zj87ohzPnpdeakaaf48aVtiHWJp9cIAQztbXFCAB/Bd+Yag/CFfzXq9wuaT0cW5XS
lk+n4FNR5N7RtztRR/RJxDXiNu9kqqID8RAv1WDsGsufnipsIbAqg+WTrcoZxu1ZgLPI0bIN53ly
Ou+7Lxt9oOlRgRALijw5ZHWDGi6RXbxO0xxSImzGlaidn83YTYcChfe+abEduJSN3SDaC+f66xhQ
NF9Nog6+W4ZkzcOJ1MYKUmaGJ4QIp5e0C4PDMCJQZNLP+TWvyvySJODiO//09+3xfoKNBTEKnhtp
B2qe3lljyuBFTlreTH4RXvLzcFmb9SDazcDZJi9yep7LaPHi5tnsvOE8D/mtldbfeM/esDFm0kBw
dbrioZE9wp2ymadlPzhemexjHcMHoZs171ZcOM0SvFlTxuuWo4JgZ8BzMutVj9+N7ObvUhXTxZCo
KX5uejf3g5WYikU8Gk4CAqwP+uaL5XdYwjQ5Ic+6xhDY3WpQddU2Nhtfn4S69YW0GnpZaQFx7km7
ZURfg2XMK/Zqkn7x0qt7kMimpkXSm7Cym8oQikTsFz9Ebc/lOqjTcmbJe7HsN+7ANWuFOSYCLmS1
Von9QjG3GzDk1ivNit0SpfRJpjfx0BIu1bZhF6CsXPUzrhYDwVuTevMFYkS0wws7TbqVYVFhh6Km
8r4frRyviCkrb62qy57wlIGiM/JqglVMkJyhc0fKyXGTBmcEX6LY87Eh08KisNPDYJUKnCaHTAt0
DlCsXk96qIMI5pX55FVV56zmXofjajbssQYXnRM5WUE5uhsUjhwPYVyrZG8mvfcoVTreC7NvH0p7
aemglJk54lfglU+uYxvrOBS3BLFil6rEHLeNVZjmRTgL/bKMoxceBr66ewinAdBk4kjiimZxL8up
VCLipjwuJ1pHvTHC/gp4WVJs+NlYHOraTl9NPYgzO0i9Zu3YpWd9tTxJgZTzok/wOprtNe4wZbs1
J2vZKOIJXuuEi8fKGUFzQrYppsgFD/mDeAjNU+ortvqKhxki4sylvFW5Z7iRRYuZt9btKSD361m1
OyNMbWMbAGqHQYg7mB8qAbAj7m2sFb14+Z5R/iPBOrQCilE4585eeJN8LsYcBBNQV+08ElUSv6aT
1ikGM5MZg89zzWSr4yK3djadZ5JaP6zZldelTX6bOOnUsPfMyQA4uxDJ2VyIHml7aGNJ3cQB5zwA
AkfvUCUBXAzL8ltNDlFGmU+KdySZALTEmmLrp8Vec9XbEjiHSKzyiM9AWl+5Mf1DW6MMM+Cu7mTf
p0HlNScPh8bcQGI0p31riR7KaDZ1894aQtryPWHqHyGAjHq/eEF1S3zarM0GpDz8mbYm9suGOfw2
Al17we8q3U+lBDQ4OUZ9hjrRATsV1KpeZxz9Pb5kVjGtyJHoyyIFG5UwZ7banwvwAa6GFuqPKI5F
l5JQKCz71teWPAfTiD2hMcI9wtiKOL7bh9zC1lkB6UANzasfz9kZ4WN4yKWfwZhUMiKQ/qH6sbvR
iTHY+64E/+/P8QjDPG3Mi6Z0xVNSFMWBePdULg6zmzkxiKIWsxsiz+/RzXOJswDgxIsR+W78FbMz
LIxSMz5SP7frPUU+OsZjFx+yeCz2GReCFj45Di+j1221ZD2WXh2fdZ31Yxrd4E53QfqtqzCXtOK0
Obhe5keGKm+z2G3PIQCEO0j7BUkbioEW8m5azs2KYHQ56UVTD7nbtKARLIzwCrQmOtLc6bbLUKbh
bqEN+tWDxrisuF0PRFr+GMw7yHenjctcYEE5japvxtIevoVKFenGtsbZP4zLqS6KPPsI97n9xtyQ
QLmTyr7A6mIhyumscquMPLmdM8N7nQNfsWvnuFV5voK7hvGnfHKKgksKyDDjbLI8wkas7Klu4gay
AsSSbscJo67BpyybVIKbEfBDKDaCcDqt4607wr+suxAHupj7ohtXsEm1ZeA7RPEHvT2zdBXXgQbQ
StCBl8B0YQIR2fjTVNypVgVnGTBvRX9+osRqdOe0O7A68LArU0dcVSkwxSLR8oHKVNhEICLB20os
XCDfDOalRTx2qCdhHaqU2zTieN3cGYsIv44Q2vE4dFGRGW2sboNq9G8Tb2o2nV0Ud632EcGbIl3X
JUK3yHKLx4wArTG4XGd4yWB+oT11b9RZ/w240XwXLo0HqXCODyS0JFwqXSV3IUqe6kRimo2VI7BT
wBwF+k1UnUz67Nj+vpShdKMGY6VtP8YG9GMrZ5IgDqfeseh7EBHWlZp9e4eE/1R3QfIPlZ4UgZQE
W6sW1XG3GpVFnNm3cEh6Xw8KhzUbc5ay8s+8sAubDdeteVmDrp7dSAt7eCg4WKjSWdYu8IYePygz
2bMOr7q8uC6HisvaKWjlUPieubN3DQimXgeGDHY2Za7NgrUT9mCZe8zMwL/2VRC/FJWu9irPgmyd
YjpirrPBneBmaQXFtGKqxl4xPWg7STZZoNOXEdrVZX6im1ZLpSE7V0H7c8mFkcCLrDG+68I22BTJ
5I5rR3gZO39Fix3TrCO8Q1iR3npukGOLYXXjY+0v1QXYm1KeGeC8VsO4dNvxlG4RA9ajvfQeM6ty
NrOSeDo2xnRjjkps5maMrzU/4AIuih5sWdZ2lx76hiuDfAx9wxpvyKnw1Ney9u39UmTESU3oRBxk
ZgpFv9DWIY/T85YUu7uuIGJEWJybu9Rz8svRTJLHQAOev+YYnbDr8BysFkpdpZiqcPumhpDXOLVA
4MkiTmb9taT6bMBg6MQ6ZPO7YH4ROhIyV/ZaBiQF1hR0QdkFfiEnLOm0ua0pfOLnSkm5X5t+Lpet
B5hQbAkM9QS/wBfTLulb6VwWYF3Ms8WZmls3dfp7eC/dNy5+pooG4hSAcqNa5qgvurrbm4aQbcT+
AmhFo9ap13ZPVL3ngEb80Ni98iknQ8LCkyvf9dqX2dlcq5DUDUklAYPXapaVJplzxj3AriLIZLrl
XIh963JytIjhUnjNtG1MpIIHA6IVOSHVNrc+V5U98Gvj3jMMt/xKW3H5iidDj5XUtPjmvM2GpKCj
Lk4fQ6s3xq0C6a+/FNnsZusldWLvmC41ptnLPPTdzk2mIMTyzzbiG6u0y+wiXxIOq35OvHabU5fj
Q9eBkawn7DVIdFWBk0Ya8mKwX1yVDNB9JL7EydzOL15FNIm5biLjNehk24ZCZUMwKdvMMXfY8RnN
YW46ztcxH2r76gQNnDbS9FKxR2VkpLsGd2XrYqnrKj5yzRbZtpOtsMHhhv4SDToTzlpwEbBeuwFm
9Lo0HPJkYVc74I/E0tGyaC81OJqKOuZKei1V2U56Ocw2P+/yo5EhQY9gfJZLtCiTan/dD274oBWA
yE2FmUe/czuzulNd157sKWKAtbOJwi2yhyZ8NsZuPMLzQYQKKlg/try3+X60IGSep3PYx2tA2ar/
Kok5kv1YIM1m+RDu+pu6rrMXW6us3xgn3kpUQETecSZhM5OD2NLbqRHiaTGNhFMmkSmE29KO69Wc
qCaF7QMMb2XKvn4x58G4xJKKE5XAC5dWyd0ricbEHickfhPmn1hAlPkW886ee06bnXhsonB1f45H
jp2RQMNJ8Sho6zYiLHdi9iUro/nJrRzje+2mPdcYDuMs8sHwglMq3UsQ3Lm8G8NOusQzxXg1IyJL
CetUXl5UlkriZ2uCARi1UAudmxbHvIwEZlPtTt0pN0lBQ9IqgH/WrCY5W/OL3ZutufM696XVbbvC
+oPtzgftXrRSXYSjwDrAKe/oZh+8fe3VU0HsC3ZkbXL+XZKv8nxYPvHcvgqnm0n4GbETFQ4woTUK
GIwLHasies3wBR9figV7jLOw1s0aStlMumh6gct/E9oFG1eIiUpFT4LpAUjOnH0laHuMam6LK083
3ZdpwBoCb7VTAhMukSPIH0DTNSPpiVvFpZ7DUxA4uy3ZOw/GjLLErSlJxJ7TnAjnjzas72ZhJ+0L
vedXpi4TYF04XaeWkBdWg81j3LZOZMkw+NIkyENQbi1M6cLsU/ssCZJpnyziReaglTR8phWuINkF
FFpq/pnSewmWKXLHPgDx4U4E5VTaCuG8Zl237FLUURFeXZDlh0kHa9DXYouDI51XYISgczrZZZhb
mDGRWbpaSFCve3zZvvn9ZF/i9pWDS601PGfRbo2lqmDpinRDNtqDR+0Zd7qtcY+0uFl19141iz02
Td8bOb3WBEA3U5VOuBHiMP5sWvUoQEbapXnQeZhutJkd21qUPwvfUcVX1oB930g7ns69qYVU6GP4
w2/HYsb7N+EwB12TGGeLAua1NhMzBOsX044g0YOVN+6SHblB48irRq8GBuQk0yFtQzk+/J1e11Xn
YUgdSPxh4iYxINIZTdg+tX4n3CftmIZ3mDnZ4pXGphRmLLas2Z2U8fQ4O3753Zvcsrtk2TUF/sV9
8tR5cdn/5IgWeqXpRav2Zp84RkTu2Llmp6nntY+pTon1oQnmOwsUBG4zh0KwaapxvPYHvw/XdRoA
zx64X4+R0fete8mG1M0AU9NhjIIxg99mSMXkkwsU/62pkwEzgyR04g27evD1hPTAY3hOmyFygjo2
r3OTsbHEk02wDZUGlEfaoXnBgakOjlNYLGPkTHjZr1MlPHedzUUFRRhqwVd6Sgf45q2Dcisc8Msx
0ECFF6GZoYNPCiIdSI+T2GG/K8xomOKeSkpuZvtmbG4J17yTIdrzUvoErdwimsU4ZNOc31WhN21E
oJ6dBCLToGp727hOmEUZxgmURThClnNcgpcbO3XkGQBJ/GrMuKjmDX6oZblJWpfbplEuSbB2pn5w
MCMoJ3OXhz0WfxzdGT1UkwVdFXe97CzRITdcFJmEdimuic/BBGBXJ/qx4nw72BSF9GVVhLTnKTzI
rH1a4OA6VF3ioNnM+p8lph/glTJnicl+F+ZXE/fpx2Sc6+chzTb+4g3IeFp3eVAhzY3rbFxUuJqz
sHqMDWvehLUNQa2d5rg4ICKr1doZFLxvLw8UXxIparBOFBNyM/D1cFOVRgoF3dYCJxSXzjAY6kun
d2gRDOyDm8CGjG6E00+jABAbZRgKLStbten0pPFdMbEaNZZXaOUAiyiMqC9YZQJLDQWHB1eHEPTU
kJugj40BmCa2SuEwR50d0xWZ1Hny+nd58793kRfx1t9v4cf0P5OXZv2snv/HS63gTVw9Vy//+q/b
9Pm5nrK3Rd6/f/PvIq9l/YXACEEWLakIBiyq+uNLr/71X5bp/XUSuRG+njBNeI3/vyJv+BflVlLb
JlklGlFOleF/F3kd6y+u2sjhPf6ghyDlnxV5qQtTxP216efUdUBZmq5A58Qe8t+1YKX+ksxZnLUX
VmU3zz4u0OsBz8PvUzAFKzX39SHRU3Oi2MPXLlSqXtLJLB4C7pSIx4PmrqbOE5lGbG3nRe36Amea
U5xBUp/W9D639twAt9iaHoAikldRjUcxR7nip0iIU/0B+qPXY4SySkgwXiaAUc9TYsAn2iTY2kD5
R2aGUUzcYKpA8GzPx6XHVI50rH2ou24coxBnBijGsgMDjPfHBut089CYIVdGU4nmrOikuR/JMnFk
9DXO12S+zwOnrLk/zOMX383Gr7DRydBioXIzTTEVYgmwYTWSdafI1DfJAy5a7c+AxN0zDk3JwTBD
+Vo6iSVXdZbhwcoi3QQ52yquYukxURb1kSlTO+3F9UZ106DAaCfD1kvz7BvvTT6bsTGc9313otEx
QW6yoWr30sZbBPzT4N8202hUOKLC3kyCmXpJWwL4I2DiHsRHPYwNvn9mX7kcX2P3NFPj23nGWO7t
sUqwGZb6RyPT4bwzen+tUDbdB61y80gP1BWbysC3I+OB1/1gD3e4H7vbAa8VbwVQUF/6U5LfkkUt
j1gFkWXSrdxSshx39uTaDYkOyydYHErgH5gq7AgzvDu8JKeRFuE6OarcHJrIosv8uuXlw6gUWXlu
eDXu9X7eq9ckx4wIYqXNRdwuXnBCM7CT6TzAcghAB3Il5AfxUfXwobeXhVavcMkmEiOjf0kla3yM
S1FeND3u5YvhjZuEi6+gJleXP5Wd6pey67xjZ2IcIE6Fk7w0hydTQBtaQVk0t3Rn+s+Fa467nDoV
3bc1XemlqeT94i/TLmgr+4G7HQZzgkQ5Bj7DSzjZpw6BwXhwlSy6bSpIrUdhZy543U5JbXKsugSJ
Y/4Y9lqcj7Iyv2KIWZ6VGdRU23CbQ4/9MamCJjz01SmQSoPB2POq4HZ6qf9IhGQ90ZXf47EF+b9W
GDRlELaPYwUVOaoWKTUwdQh/2aDVxqENFTc43KrI0+NGfNYuqfo5BEm/CtwO8J+H2/M+LPxwy6Ve
nWmDjFwPsyoFfdtVEZkF+QCHdsY6I7OoLGRuxVtQRbH3RKMoL3iQXTOTq31mTsOqDkWIoW0yWbtl
mfszjlxjV2LyvssCKL4gk0lO5wIUcWpbWz8l1YANMaaocjxlZ7LJwFckccHyNsM9DQD1cy/SJSIC
618hyL8U1OnWpJPVXrnaH1YygENdgroiwWeZyV2al+JGuaOxDpOkv0+F1muKScEWBOJ0RlNTcURe
Ztxa6dQfOmHMHrakTn9TWH18bvdDu+kLk4AKp+6BWxd8znY2w0j7LgBtExY4ifpefAOZ6B3Gvm4p
pFhuNLeAQO2yWTZxRoLMyALIiXGXhK/23OojNLimhFHvzsfMt5snjxz7JhbIqYAcp+ostOOUMCaH
Va7BNmGkjeNwNdU/MQLwIcja870kt3F0mAvfTwKYHYH1vJl1FpLJVpBHa6odlLiRmeXK64+jY3U/
Eun129rV0M2XCoWbqVdt4n2nhNFcVaeggS0yhMxZltuFTO1qtsD0lGR7N0k3OjeeXUPFHQwLOLxP
0XOSdnbXS4d7EnwLGyismFLscLEsT6cp/EZunSwLFm4PvpdkkVQufhVhDIB7nvrqEbiwohNnGQnP
g8R5tKrB2c8jxb6O3mzSAVUwXzdeWZzn3Zw/TN1CkapRcloNNM2vGq27y0QDLoks31ju/bifxr2s
UD/WBKxrGp5hRJv1sRqFdUX6IjuMvsLYce6b2wZY52aIc8whk9i97u3YvbIX4lT4u6PRrDNeEMRZ
eqb8Dali6AQov6GMUm4Tq74zxosMe6yFt87NDQxvVosX1VAhMYDLfqMzhNRT3ty1pKAvpwSk7Q9Z
okBZwfpNoxJ6SnKVzNTntj2XsRZgQBwyPcvxKFUf/FAu1HZJYvW8q2YWG9VtSihDEX41rP/F3pks
yY1kWfaLkAIoAAWwNRhs9Ml8pHMDoU9QDIp5/vo6xpTKzk6RWtS6exsRDEbQzVSf3nfuvZN/rqza
eGS72P1yDA5hDe2n0Tr9oNuMVeq8tkTd3dpqSncsXAlDn3nxb3Tm4Q5N8u+ZtLYlRL2m8r5yFMdr
S0o4hR5oI9ayvvSGP/JlC0g6pXcue6UhPNm1YurPrltbf6jlGB79up1PqeH5XL8UYttTQLX42HAa
2smqn5prRmntZfldxVeDkTLlBZ0vseBjWIx3cVPxZ8Z2jp6hldab0HKTETbD8tqNa1flzqfPZW+1
Xfo4uf0HMKtLyLsttwTvEj08++9NYZln7c7cuLn95theG+XEX9/Sqv7dFvLLnscL3IS+LJlrsc51
xX6tLEVqbzpHY+/Tj7lcs6lbMuo754aug/rZbIcvrV1316/Osalgl6tEcmeqY4Kgv/f80nrQBk8b
kuypVstJxNksxTruiYH1OE85EH0cseidnkkUXq3Z6qAvBnZvII3ror9NaxxG/pjVZ0iP+KmulmpX
I49+JIsbb+IRlc8M0Hos18vuJt08IVGtYSen4oGIwuqhMzn3YEyaS2s3eLRFfoUVpKpfoPvdjTcG
CShQ+QJUTgng9Zz9GWIo+Qrk9h34weMn6FzD3pqYh4zGXi2cY9W34iazqhhHW0FMu0q5+xU7hmSl
9r2S9XA7eh5BrktJe00cT2aUuVq9kHlTnZeZlmfL7av8uKJlf+jKM25X/nhelCmNbb6komNxZNB7
sabFfZDSP1qtPeUsfKQ3Y0HNUtMTO+OMVK/GwlyKsLVmum/4P7cjEXQvMcPBvlxG+3PhF24qEDoy
0asSOKtNnvjatOU28c3uMU7TZbd2qgCxXYiznwJEHMo+3fW2n0zzT80CkKejcl7rAu4uzlozB1aL
WUIaLA9pmsMxuyUPXj0EmRB7vdKysVkyjHoRsdrIz+5YLBuVLUSwuIE37samyv6kXWPQ39DrXxx0
sRly+eojrpb4mAJVUE8EoEZnrJ8tZAtrQL2NAWNC21qQPU4m2pfZZNU7zF6MxLiSkk+CJynDaxKa
kwheWvi0O3RFIqqLRJj3TcKggYS5/ijGGUJ1qR2mSaeX7qUErqEfEr6o3Zay9u/JqOfLX4k1PRK7
XmxlxqYIyNDZC7IYHggdG+ydIJHwiN8uP/mrQWQ3t2f6OJgsnRBl64uv+3oJR0eAOpQjCR+mntLb
vtIvVdutT6r1/QvEnHqzSc58hDBddgkFZZod63RQ1nxToEzfG+PMgJjb0y2FrMXzUiw9NnLFCsW3
v4a+vszGgPLd2u+FjY3Dn2wnMq69jlVCcRlH3kNd2EEETdnw6bL755ojBLlk+lW2NWBnbTjHnpxY
ysV7xZ/cmvuhOfPbbwZft2G2dNlxLn1qEE1tvfl15j1Z86jDhI6o55zjnPySLo9md53DblY3fdxT
/CYs3viyCUm4p0+WHcK5dIS5tZPaO2YGq7iqjp873ltsxOOef2T1zHw7c9jtbDLQKQehZEmPRNvv
WPq+Zb4PPJ2w0WOp2O8oRK83MWVM58VL7WhSSKVWn03zZi5bvi8DeZMVUgxuRFGbw8ECkdrXonEp
JKnL7j7XbClNK01sentZlitV+3RKyursLDMfdfIv7F2rM38D8UrKY6l+bAaTV3dNuO+smb4BVuDn
fCbUZaBgYpuN1ML6adFtmXLXzz5b3SOmCcKjZxM+sHZ4HUGvcWgPBfzVVktFg2vDbvEk0bSJ5W70
kfO+3hVFz7mnYuvsJirZ+tdVSEzX+WQqwd6Xmb+jtDUUaUspxgRJxeRmBs+1Zf6wH+j1RtJOv8tJ
o//V0MfS0cWijeOUumo+jwhr99AcXshToRiiDvLXBLEiiRyYJCAaPWa5ed9CERwF0xFYP9njuhLI
/CJ3VIRTArC1EMwrdF/N27nqqncx2Bw6iTcwv+SsGnn4rAHJX/QJR0Nl07pXoniRcj43crv0g3lw
iHw72BTFHP2G6zNfLEmLWRU8SMfP/8iS7+hi3rGbyE8ouOUvlj36J50m6GUnhilqWlntG9Nn1jD7
rv21VCpoYdM6DgKfqYFiZqoz6Najm5K9Z64vU8yxsKUCgxK2oq/MremNvhcCQRgscZNCSZbGeT1t
/KSq4l0yt7a76UsYwk2W5yWATMuzpvKRMm17yGvQS9G+I1nHN47dX6GSFHQ2xMaQkQU2ErifzMah
qL32xUEGom9iXIpbZjwzTMnav+EdIx4kz83ihuKd7BUO29i7qjD+LCvAcbLk8Y5IesFDGDEZHb7d
LjqX+WbuqBdfXZ3scyuN9y6JJnerA09NxVHQfvT+zBQWd97J9zv31gfherdiPdy5Csxw8WP9u+p7
hXE29WjVqItBhH7luF9UjJdb+gq4JRrFCzslx2pv1zMdaD1FMw+09mbMdFj/7uAomj3bGeqP8nll
J4TWcslUnb8SuzRRCpxyc2edDO7EADYdG+j2MFDrla9IJT8ofDjzoV1U+phagfHFg2xsgSuL7uLk
AdfooBub1cLsL0gAM2eFWqsRLtOgnpcLcRSPeaWTqKfy8Dbg//jYrXJ09uvsK5sxoglOgi7ez2Fd
ja1rtPM7HxfnMBR0p61eI55oCnHPrmRdUA/KuLDUCOeuUcS9j8DvNxULNWdn2ysBNVMZP0q9GEib
Bpn9CBTZfUXU3FksunjIITFh5SVHKarvvmB1tuGyeO2wS7EgmSaWLdc3J1W67SElv+KbBgW1U3TG
LajLerqUqSsjsVrE3xQxvaqjuXS0iXXTB8oKbSM0NCZcB8y6EIIidHLK0am3oyMvppl2axr5+jAP
wZvV1Cqkq/PZFqX7aKe2dTebQXxnUhh31LyXbilj4z25JGyRN30/+nvWNRQTQJEcZhpBTxWfZWvL
spwGZNSrqCV9jrIUAekervRwPFZrLt4S7Q6PpX3FA1Zus60pkipi3SvfEWW7FwsOAFQxsQwOVsvk
mimTYdxIq8SyyQc7ilvyt3ic9N09iVOSrjOmQpB1CMp2Wkn1a/NMvqnWyLYz67LDFfz6WNkv8Uxo
xHWIe18Kb/rtospS2kLGXpcV7rZD9z8LoP5wTmh77nkvjxtQfMD+pAVOywHvrTX/Gamo29qF7a7b
QcUaMNKq3ox89A+uouw6i53i0V5448Av63w3TJri8J658pXDSPLycuRpNo3ivp4WDpLKAemoa+gS
16mf7GKRQdjztNnmJngHR5G/fi2K6s2N6+rqHriDTODMoT1N+a66QJDknEYBgMEQdEcQanuXl5b7
4nBdkPVQkp6Rgd9QFe4yPUKsHOEbi2hKR/vGvW54aHBQkUMRzc0q63o7u2W+dXwNYdXEfgQB1p9a
xy6PS7L0l3Eid6sb4yLMqoGWpwTjd9JVxSUpiSjyxvkq0bxzPNz4bSAeGlVRTVunVKt4jIAdEHI0
X5sX0JWyczqwL+Jo5CktTONu0Zl78hl3zhUgIvedZj/BcB1mmd/u/VoN186cZT/yc3X58MsEURy8
NWFvPT0uqlv4IX2kMgszZZ55P1WbtbPUH+rtZ2oaY48WPs/6WktltWHczsO+iyUm6i73o7Ys5wNm
H7DOMquSO7gNMSEuaDcqmEpuDUiOneSdwXRAG8OmcDrzWNpxynXnZvZRTFRn9RRuRNrq/qgM0wEQ
6vw4zkb5aFQ97SdGwVaOn+ORaW14bds4eOSdn/6SIk4OS5UVh3mpvR+b4ipv4xBPc7Gypc/349Ty
/QXLS3dwKHG/GYRRPI+LNj+0NxW/TAbIUym1/hR8xW5LL1Zbp3KDbVvOmQ7bdZHf1IfK7UiJbx5W
yghwfwQYJbl/5fUeN1uI5yGov5yMXfnGqk1/V7RTuaNDsX9sGEv4nHbC/tUOcfVqVUUGbgInBWHX
7BqD7Oyoo2juFqhKvPnLrB4tc22P2uzqIzm9+jZP8uXsMS99BbBdv/LZ4R61vfEoEg4gNdrtQ9sJ
fbtMIBCbicclCFsTv1gYauZoKDzQFVd0wqUFUi1fMrUM4CbP24qRM5zjzfhW9loc2bKreznM4sGH
DXjpJ8uJ3Kx4hWJOT11ZmUeKaPSdx5LqVBl+HoOAsIcP67n3kx0FnxiQ8IIfC6nkjYE0uaN0FGfd
9d7PltG9oTFa/oqnTu0dwy63XlmnkYHL6ky1SbAL0KZCKscB1VdzqMOJqk6xKeldvF1SjRWXTLY7
VXfDXlpOeet1BdVtBmumxJb5rZPSs5hjwHzymjx5KbKZLg0ob5w6JQVqvS8Q6e347Jil3PuBwZOp
tZp1S+KFJpZpMc/AsezVugy4uJgneiTHjFbVIrdBDquzRTIGi+ocXLhzvrvGbRCa0BzhE5r7Gvg+
CuIl3zHFfg5JfDMKbz9xfVhmiyGrksuLQduXRnblFefG7c4dPEoY44puwsmb8G7G1khXj+GNRZT7
qRupwKKNmvv9/qpiH+fYy27j2Ytf2fYx/LWcOx9lUmTfI01+kT2Nw2eeB+2ZuXX5zr3W2aEkmLhU
jPE2p/ryxdKVflQUunDas/qk7zdvZn5Hn6xUi9poA4jA9R6LfqABs2jG6sHPjXjf1klxmlsrjoAl
1S7gkoqkVbMtz4Nhl1XN8ls0+aE1G+doipgQAn8KuLxz2m/4IAxYEAybTzP6uW/a3QdrVDT01M8j
id34WebjHAllyL0d0LXmGZq2wXQpb0VbUqbW2O0lmGvqyEUuojImClm008eSZPOpYZNL3lFSHg2V
vZP89jYPFmPw0rA7Je8WxPqGt/5V8h345krzuTcMIG7V3CMKxXvablXYd8JDo9TcConzh0LLp7Tx
2Hlfi20pMEWPNkeexQvBq5MeireuSKmvVfUPwu78g9mK8j8z/iaKhCbTJgiOTWMMu043dMJjsg5e
87TLz7z35JsQzXDqV6obVZeO94HsPH5xQ8WxCZB8WksSMcQo/F8yqMrnZZLwt87o/Fh5k9znlv2r
oD8OJYnRKLOIUtSieTXz9hE+aziknbNsO2jlo5+2Rth4yXpoAiBbuyxqVEHnijbJ+gbVMj94AfTc
BtHf2llTll9NLOo+AGMIk8IdIkkxztbg9P+qjGKMiqzxnrWegk+5jOlOpAVKxpQsqJ20VCVbi8Xh
j2cypUxe1n2PQ0InvZ/VO7uH8xolLVEmh+dvAA/UREY3yGzmuaFs9KECo/lB4a93VbJ8O5Ri7bxx
yDY+aupuhikNraoqHrtyonqYi3xHFwD13DY5qALlWOe/QGGq2xxHOwv4hpdZ+lXF6QEM8Fu27ktf
DtTJz4a9TVveUBMfVWAm8PFpxGAhWXRB0wLDRL4cdkFNvyN3raaduyq++LCJiOZoYnXWRu4NG7wv
HxJ1JgmWIFANH01UUWjw3igrdISJEL7Zj+vPOAMhLGhSuhTA78dEV/MX1yJ7Opb85ZmgLvfo+SnW
AxhnTR+l4t0W13J4kTqdUTIm8SQs1zlOiUFpyOL7G4gAa7dmtE7jR5k+s0LXl6oO3t20YesvVtn/
rlzH7ABU7ZtauR/2kFifummnDhZDZTzQtfxtNuOnjjv5G6KIuBkr9qCTNZpJOAZ59mjUdhPyqkov
HFTj1hrH+hW53z1yZqgtI7K+MAggF1jj9LvEOnBurKB54Wft7otuIGsRxZlObWiuvpftG2hcW8BI
qfyP3flyRzeG3HOsuqcV1HZbCCvd1yxVHiQ5b6/TJJCTKOobN7oAr+I0T+djeu3Z8kevvCrflckb
gtKqJTcQDCevt7+s1aD5rrSat5Ju2bBIY05Jaq0hsnm/8ibajaU7H+gbXe54G7K9JWHhlNfyEHQJ
VotMrpcks3wap4x525tVG9rO8qadJXgYEIj3fokhxF2K8cGIB38fmF65WwOciVddJo1KadF4lS1z
VLlNdkQU+O5rL3ny+K1v1w70zhwxg6p+PpR9X/E6gV2hQ0VkTzY3fmS0wxuyn7W11/6WmLMk2xJa
FaAPziErvryKksEwbxs9onWurvPEnoQyP2H609k3G+Oi+FztHKsxTkTj2xhYW5cUT46p5ibryQVw
2iEyagTmpmE6aZPlJbHdrUzMV9x/X+kkMRfkKBO6XxEPuuDJAul4RtJufsVwSVFgW12UjLW+0YRP
/NEj4XJ6id8MHKa17OOPdnB5GtK3nd3wxPdf6WHAU1c0wTZL/O5QMvaEhjfoDTI1peJdPSP58Z37
qmkC3UnNAzUp27dxmmU0xMnvoe/vAmu8Nno74xZUadwYceMyLmgLgQ8ymScGxUpr7PDoV+yh4G5Z
4Xgj5XS586sZse6QrQ/qU7hRh1GUCnkIOGUCQa8XZU/tjZi7ibrFqbfxK6rpZ3WGaZ+m/pc5TDmB
hvRrjraBDk5D4QN2lzLCJ9DcJT32F5O4yhO2unrb8FMPLCxV7gq8rf0M7cdUw/oE0ps/TCxa+cav
aqGWN03MUJYwixswGP+5MZjdDXre540o4iqsHDN7xMhYnXpydF5SjpmTBUf2QSZXdm9NHhIfQ9YT
wz87G1YsEG3lzTjPyS5eTJWFCIkDvDTLCgrrpr2RO+7JMRzzpON23TbwY/gYByhJqdaN1aE81QjV
IZEbb4ToLtugpmjYvBpLbFrXJBakZdkxBjvvZbrqh07j0sTW1/0uaFc/ZbarL0oA6MkOi6cleGGq
q0PFVvBFG39dPueSaUZXDM5pDh9g24h4pdmlJ4Vb45W0d3s7LcvVrQ7OiWVtsibuD5jtr7a2TWBA
mHF3NvGx4+07eNxdEcjpgiODnYJH2dzLgLedjYPZFN8YC/vbPpVHba0XbbLE6M3mt9vW5UGLCZA3
67JQW4zGYVci7LeZF7/TomWeafQoj1KW8oSHbu917sE3y4oqzezo9kWUOqONu7W15B0XGoIkwfmv
TVPycClNpqON7ee03lGg/M3wLfaZH+f2hijOGKYhtZkDjPF7waOG7VDP87b9axiaQd/ajZTcMeba
OBhU/nqKpIu9yOURvq/npfte2lT9wWDRPC92MOKA1+pjMLK1xFtdSFbWnJLcvV1B5AAmds/XWPni
cf0Y/3qYCIPsT1Oad7djwcc55h0XzViM8EzO9+1SB5vBoGJ2Qy8eI7Rn1l+8pWGK087iTWw0NcUT
1cxcRFN4JtBlhoIPiJ9/BIbGqyIs037jA95AWjjreYK7/CQVy70p+tairGZMPv0qw8GiS9xQYfHX
kVU3qXVbrnaDATi4JuwM6nbMyuJAZQse/d6sb9uGch8a1o01EpAXm/Kv2augAHHPw8c656a3RowT
4lMaRryz4c1PYh30Sc7G9JRdDWN0jtPgbee2+IOnIX2c8eTQ0JtmdbLD286+viNNHQgQSzkF7453
0lcn2vLXlEbyk7urZBHQT2E5xgEbEGTvsstwj4Z1kuz7mGrYYFmjIY+DozGS8FuYjTzVTokkMJbd
3sco1W7qTrOFnp9AqScGCKF/+38Ncmw4zP2gr7ZsBMLfk5fm7I/s5EwMgnMwfKyttl+QIkDCj0HF
ZN7Hu1m3I2+ONf8z1nUf1aWTvc/DinEsnUdkoTh79k2nO/vwJZj8xuZiVGn+q5ayOFglvn7HrPIN
rDgHdVrXvM1JDBxv8P1USCx25gHs2tMQzrGhLmNPTDO8YkMbt3A9P8xXGQMRdOzC7Aqsfx1V+QKH
N340vBbvyoZNStL76I6tUriOcrvwUkQGGm7CICkpDm3iNn7MdE5r+HVa6qZmpgXeKb4yYbyuJGMc
U3O8QhjmerCDtb5TRZfLw//znB5JaFi9THJS/uc8ls13mpF08O+o3v/5Zf9N63n/cE2XpPa/OczC
/1cki2VB6wniUNAbGTj/hqXQ53HNXXGsfxCoR/qz49ET+H9FstjBP/h8XFuffJtoLbLw/jeRLI73
n7CeMOHb6RASKEgehYfXv/9v2T1qXrgfyfa/85hILmbZWtuVT/6333jZsV6xEGgvdvZWM9Q3GFSX
LxUo5k6dIzrB3+9W7qfTambxMRM5VpheDfI4L6L8ncUuMBQ36tlYizp0qHG/DMJODqMnvwpDXjqP
eGAwajx4aXAu4noCPeA+W635biwa88ZtFjdM+1q+4QFYN8tEGbhe1yevBbBvRHwwNH3DYOCnTmSI
GrgXT4GrDiZDMl4sgxpwSsmXCZ+hX5XkxHgiWgRUOgapDdIwOQ7SehfpsA3Ws4PYLYIf8tuzG19j
Skv9IN+XJUYRSEuutSqMG2qI03Y7DJyq2asuL0RSf3aOVqc6W6qjLNrHOq54/QHlVhgIQi9bgc2x
NKhavrNbHN6FKlAB4V0Oa92797j16g9sZ+rYAWXwWkwZfmvFg4b+8W7iD7ozHoVc9BGBm3J2s9I7
fxnZN6mV+VGVBri+35w11t5jnk7Abmb8RPBKcNe29MUWqGMPXZGgI5pYsTktuF985ZlnKXMS3POl
NsUmSFqbLD6yYHvRuTvVY4lIFB/Njdd64m11Eo9pQM7+ocn79nFphHvrGDwbXArZj1MeQGm6vfFd
C1E/ugRocE/jR2NbUVoHFijdxTXc9DapWP7k4upTsgbLfxo8x4zDMmj925W8hSe7tZc/+PAoNPdG
wlyUlM+Fk9v7ZRwwoilnX7ZFHbme4CA0rrkQXi7qKB/x2Gwa067vbUshwdiW2T3FcZvtUCjVMVBE
q2ZSLWcsTP2T15Ws4CoZ8wwnx3EU2sdNrjo0LBaYlpf2ENLS7b/UQN/pZqnXlEdQziZQ5elNHgTl
3oR7YXnV0kjqAOhu5nHuvpJqBvTuJxU1acpWJlE0BbUZAiGhGi5jQMcIG7BuxALfewfENvOQOE3A
B3jG8IY0fqhNR36lGtNiVHjeesadPx3mxGmNTZrb2X0Z08rsGut+9t2e475moJaxqHZYMuczLdz8
wHxrwryE72CPvo9FtB3gruKieQeend5XM1WHmHBp4p7nKV0j8mjXA7YEgdWZOvllNNM9cCjJHpYz
xmfsiy411p2eHipz9XedI9EQnWl4hUgbdkvqag+3gVOfS4MY4ahYCYnbDCsxo2Nq56ExmxbQ66JO
psiCd6ulXLnSAHlkXdQhcRz5i6SYMrJrK/lZZhgeFKL0zHxYc6cv2sZRTvLIXHf1e+p6+uSlQO7U
crs7JN18m1KdHpaK6BcjmSSPoWbqt7EkeCfG1UJS3Jx81Cgp91PK+rMXU5pu47irT1PDmm+QPf8e
35suGvhhZxb2Qz/l2BuLuNh3kJkHUQp7nybyHZ1W7BeywJ8ao2fns5juh7c2SzTM7GpiviZbP7ZU
lFpS7oJEsdfT7eL9ZDOOVkNPOLltaEiMQTjCU7grq3q2Wy/1UF0k30kbgYtIqWYirciVzb4Ea940
fqAPmK+WkE54l2HYNeITz6vWCeM+ST/jSZrbahmSbaMESwULif0hHn0ERGlW54mtzlmu8B7UstoH
BiP+oywlMiyMacarsB/Ppm49G0fINJ29ordPCg7xCYRBRF6SB86mrv0pBM8KIgLe0sc+T+p7L16b
iGXzCmu9/PRN8Dv1Zx2jCa/9rwwoEf9VrP0wzufuUWn4tc7V/Z3NzjYJZd7yU10XvrgNw/dTb+fr
obcT97c0RLzlNFgvhAukfzIPZHyNzXwftPF4ndsxrC7msDIqTvULvF68Mbu4eB9z4BvwrskJDSdF
phGl+QzBsh7XRpTHOQnK7RIo672LSXBlb48WIef47K9I/KvhOS9GTF4G7ZPWtBkqYpc2PD/YPmcu
PlraFVFTGrT2WkNbeka+rzxtPxDOyTPKQ8PJsVhgJVWaLPoN6mF7Q5LTQlCOzUczbbkuszRuolmt
y4Wr8EdZgyoj5CnjlNhmcfBrLgdZauMSDK69gxYjQghr39hGDuDhvd2Y/UOyriz9RkOkFzxOACoZ
ZMeO922ztwzyYzj0kvYTun/9BC/wD9XI6h8Xu/NH5TVrboWa9Adt3tt5jLlHhGjyYqac8glSvR8h
GOp7kQzpEXLJ3mfVJI+rDb/qN41128rmx5xSkpWKlgget57OE55aEk6CP8SXsHEd499m2joX1ghl
KGRrvBN2QIgQnA0xPqkhHlF/K+KELEZ4iUC9UZN7xbOrYjsEmIdpc3Z5tnnz8+Ah+gNsNwc5VrfG
oLt9Ma/2Hju3Oq4aA7twOvbEo0z5YHa12K6ubRyJQ1k4phtOf4aCrWOV9Y3jdAaLZxMdUvF6uGAx
9M7C8qeov76JejS40PWvnAGvxgg7V8aXqcFWXfveLTm4alsAcChoggXGpCgy4gycZoigbZ0tGSfW
FKrRyA4KeeLRNRoAeLzqsLW+VsWLYv7pt2Pddf9/2LYp3iKL83+etN+HsvyP4MN//pL/Dj6U/yA8
3Zc+LRB0I10zDP/piSH40BU+460DbeVjjfmXJUYE2GgoDw6o2/jn3/uXJUZY/7jGoNPdSP+Cz4D+
vxqyLfdvAua/W2KkTd0QTVk+gzYsr/yPIE6rrt1xIYr8SFQc92GcoxrTrcTd2KuOvDF0oBSrc7au
f0xxRbYKSHC5gXNKT9NgtpL8dw2GVObaxBidkXhCbGLXaDJ4ZP4s5oohJpddFhyrOJ6HnXe9+JYW
2pZNEwt2dA0re9TU56hD0ZKN6NMtqDeNuyz6kdQrcFhtMtmw8km43dYhKMOJPtE8vHYQqsNoWeaz
17Al32Bf7fKd0Hk+HQDa8Memo+FtKr7X9mkqYENDgUPvw07w/FQgL2oH4ARPbphTtp5pWAzeiQJj
/0v48RMHKJE7leSxTwRhjLSYrMFwoHRnveSerF4aRji5MSfPOZXtjDQ9+gbXfUIYz4CFm7+0FW61
6qhXfjv9Fdvt8zBbIIQloQdmJCsNzkkDXGw/GFPpeHubD0rDW3wex4s9JgM+dOK3EcqSpE0fcNTh
ackDA/yCvvTRO9eAQDCTXGI/chI6ucEHB5psizSvnhoMt3es1fVW221xsH3EmfHKtrbkirGvJb3Z
qJZvu/K7HXuR9RephcRABkUVElEgwzmPWzBFi4yeqTrN44pi5zUZaB0T43busxc/cd5bA0XAVA9Q
yneidcZTplkWDJ2bHVkqetE8e9U+X0QW8ePKto0NEh9acZNv46n+9Ifa3Jsx/lkCJ+9NMs0vcybs
+1S4C5dhQ19U2w1Mf3qtQP9NfcFIPm3ymuKv2poYglMP4ow+gI4MFbBmWywR/X/74RqplKosPhGH
/b0U1YhMaSWbAgtDKLqZ5MhMV2xq3SyqMX5ssXw9EqsOkWzw5FPTcVLDZ7JUrI/i8n1O1c6kBWcX
jJi4k37SL/FUVodYqRTRx3xcEEJ3VlucYmSpex/qdtdraTCQN1XY5MiWt93sUUvp2mrLld++2PTT
7eYE/LXQQvwum5xIFBL4JjbSzkGBSTEId+Vn1ZDtRO+kt0+72N7nAZ/xxuaqcI2lu6sm39qJTvLn
KYLagsMKqtF+GuPyceA230MIN0c+RJEBjc+vX/G2iNqI2I1XzAz+XdHUXCFA1UwVpDIG7RTf8bpe
djNz303cBTc5q/0IRfu6KWCDvrfyjKTRvir9vY7njFfOFBBXIRNscPVwbtgZRtKjYjW0Uj7KPFdt
LGsioLabWBHnsa382CEgYhAPdJQHIT4K66bxgu9Szxbv4RYEL4uJMAnA0tiLpIfA9b4tRvJrxt1h
mIZPyb/4hOH+lJNnddXggwPZB8KFkWExk6ydu2nrYGHF25RRVmXPTDbVqeyn54YyX6Lj/AirAS2R
GJT4TPRZ/NQSdrCSjdTdO8bg3VrszG/HzoWCcYlMukZ9LUP9CVnf3ae0Mf50hvXiwoy+NR7pQClB
Ygye+NatFYAkFsaM+Qw2npfDdQojqy8wA/kC/dFt2Hm9xIZG5xQ5xjwgo26zKIeMJ3fEpjIQP+HH
2NpwtnY2+7Pit1El9U3ZkbG16qWs9l3ql2ITYyY45PxcwvTvIdq0/TV1NHCWA8ewHXKuh1pZnLEx
TSI1oqxNNA7mpGPpyAe/kaZ1Q8aQf9OQZ/HqL0YL7OAs5S/uq0TtW1szgGvw1yQvpv8i78yW20a2
LPor/QPowDy8chRJEZosy/YLQpYszPOMr+8F3RtRJIwgw67Hjnp0VaUTTCQyz9l7bVzKVZDtRI1O
9BIdtT/yAiqeYVG5+l4tSivadL7b0hgIyFQMU06nDZ2ZV5V7fIW2NZQegR4FizIXgZnUaeM9EBax
8zLJWkkcVCAMoLSjXCA2HCEdXuOy2JtQAxawCUhe9ruvHL6ovlPB1UrscQimMN74xcJVS5XCevBa
4R9eUl30aIrjy6gwFjgCHMQg/WEVqGMWViXyvjaAhnLOmJWX36BZ8kreOQ2irEOf+DVvVdp3CNac
HzHcPoM2EpIF24ONONzUUH/irdP3lbLThaJAv6KyL37pAoO7S+ql9Rc5SdiwXdcTRDuKu/q9G+ut
C7kVEmHRibm0gcfhHWQU3Fh+nDfDU6MvpiuzQDJeGSRf4aFLuRgiAga2tZK7UKF876f5UyjEvbsV
Fah99xYHiOKQiQix9pZS8mmUK652K8esBzYBl9uTTewloNoE7d13aajNX4MUacYeqAg8DlkKVWEV
B2mGWEl0kZ77XYl5psAHubPwV7crgoP5vOA4VYpu26IrRpWdWFm3LlWHTlBCmyDGXUd2Alsj111U
+0H4oqV6+kIutFcARwsSf+kFyni57IXRLZMI7AKNFxuUyRFor0Aj0hYIASve0vOqU9vhxoCILE2F
goqYgnVP0FOfh4H26MFoCuOOEpiDmCBE8nugZkZFjcpnU237gXr3Nm4FWeD0LWfaMgrAzK/ljgIT
X2JaEhgbdMVhW62whRpeEaiLIVRENqOyE9UbEld7nGeQFYZlnvWEI5GNo37FhNQ/6Z1a/pI7P6Bi
FxXU/GJX5Dpp5rhDV+wTKjL+jss1LyXtNVpCWXLrFLBQDlEFfi5axBnFoZXXRXwU2Nar+GdLGqr5
GAO23PCGUALjD93s0Iu59QW2nwIz0uAehOZAU8J1VFUuNjd6aLTwe81QDrpb9PlthkP/vqqc2ueK
ADtxCcQY1XcUlq1dI9qFP+u6YrMrAMwoLyAKtYPH1SK9Q2CGjrsyItg+fV7QTAqyiG54lpcqG1qp
d986qSu7Q4rWIoP/rCe2jKcLcx9qvCfU07p6iKNYhCnEx6/5TroK/VlFQCxm0mDehGIz1Guphib5
rOa8aNAHczFYI/YNrbHrwC6NBos05UXL/eqhjBHFs+jSVy81GgnDs6NQaciImjjwUjZ0lRGcHzJV
NRraGtq478VR+y0bRHYrEDZ1RCfeTw++7DQh59cRfhxJIwiZj59qbDJFAP9YUyPjrFhTYGS5h0K2
MDiS0X36ZCv3YptaG7ohFFCoFJTKmqt59rPlCRWA8VBq3MeljloLMzbXSMx4vbWBVkUB4pPtjAtH
1BcSemP14AMpq7dVpLMrt6aRk99gsoz4HIy8aKJxrCdg501B0WwkShPhB13a/yRNi12hIcKGhLKC
8ZI8wVWu7gAlJcKm6LVatJMALT8+do9zb+GPjonAaZVv5ifrml0B5aP8ycDGx2086YUx1AeIxyM/
7JOYHUpWmNOVG0nagiSUTylMRY1N0cCmlMZOW+zJie/lr5T8W2MnlposP1hUyfiMOEPx3sqZsQoC
WXdve/DD+R7nmiI/Sm6aHY0BofUm/8SBi0ns/RLiQYZPPVTs8qLWQFQLuT3n+xrqWbhqExfrhY+W
Ccw4Fx+OmaTCtz9RQUEit3RDz1DcNV70GleC9aAFFjadoTIyHUmW4+xFlWizx2yQy3xXtGztK3Sv
iBqTTxY6eTm4VH1E/BrbUlex2lDDNfgzqKRUELmbCn4QbxFIaweO58qgOoauoxrZ7AZqenOLY02r
91bf82s0SU/L2qR7FW/pfubxJv7kvfuf7Hd4wsqPYFBC89kFhAzni0uhf4v9VezaheYO4rvLN0Re
hZFFIV/QIijz3mCG/dGFD/mBpRNchQK8E/9SibMAoCDdmm3ShiWOLooS6SozegpweCeo+ZsjB8Or
iQEkIS3g3A24JwFKBFFsVwU4lV/xeJYDJ8zRtlfGfnsXfII2YArzJa2xfNfb5hPGkRSCmeyNT0hH
/QnsUP1czdf5J8jDcgNE3RhB0Q7pn7CP4hP84XxCQGKn6XFiQAYJPiEhxBABDNErVR++GSNHpAUo
4o1kEZxN/XdtpI1on+CRuBohJF5LlbqNRzSJP1JK6k9giVNnHPUxsgIygXDp7rgQfTcVrd5y3/Ze
0aUPoE8+MSgu5zgf6jcbFiifEZWS9Ep8BygegMoAA1xZBDIFtVVqFL6CPHIErkif8JWyDQGxaEaT
PuH60ncGt9nhEHxCW1SzdgACIODeO/6oVzDwfgdoiRe6SfcVZV6w5kMnLmCraJvc76Xb9hMYM1Lo
xCVPC5CMNzJleB4jXsbIQM04I3XGGukOtHpGGI1D4e+xLcEf4JfVdXWlfqJrotwBY4Pw1vKekqFp
DPxcg+HQDB/ZNzX5mIbteFWp81UI4OOYggMq55OaI30SdGTFEbm25K6MPNPD8M1fQ8DeZXL2HxCj
DynQq0TiLWiHhjXVNCkTaquoveOgn2Zr8nkAWCifbJ9cyvgsqlbqJxvaTfLd8EkCKjijZBuO+1wY
ZWzE5Ua2vGLYZyM+CGILJKExFMa6jQRT+2VlZf8dNOKgPCFz74y9D76BrRCKjbTVYN0R14frxXwH
NUDieVWk+kcn9bW6blRAeJHnNUdB04MjhZaUhl9zo6im8FpD2w92jRJKN3FQscVzJN0FZlnfYJnW
sD2I2TKVnWyfs/yWembh7AtZXZiAw+HNkXBNp3CMufJWdYJDxsTERyeBZxxxCS0NDq06QDKDvsQ6
KzjNtan46BauQdQ8mmDuQty0gkH3vgErLcEGcpIaQLltLTnPjLWqCwetjatjoUQtpUZotpnO/8Vt
RUJbfVE7VPQDN34XmisUGOG6pij4UmVi9AXqMzjjNHGDLd+PFHFYH+5AIjkWd6GwWvrUZDxsGLnl
Hqy277pN3Qvmnav6xY8876udiP6dIiYJevhdovKXCyKK3VBHYYbUCMyWYUgiJ+iORAL+U28pV4ko
3liuWQtbesRhsjQBs+PSb6CLKCWYYfhT9R4GNy4Dt+3ynZcEcrWQ4z5Od4PYZhQ6MamDjq+6fl/S
m7lnC2te43i8ko9hT+so9Iu1HGflHiF2Xe0QURydQn3NuhR0OgyZYKkW3lvnmNljmWIpH+kRxUOj
DNpjhZLrgfSYql10bty/oUbRAVk1L7JTfatrfGaOHusr+mCRvyzVCGMkt519CKAUf0FO7RkXnYK2
T3QfuPeYObHDfX9rmkb3rMaiug9YLi+W1qjExSBtENBuDS6dyhixZ977O6OKA0jUTTccBrSMqLA4
hynLEjUS8iA012CXwfIvqrHXxtc3X4keB37NU6hWgLySFonmx2tDS7OVIHg5J7vAPNCzkndIpa21
1YiAmoGc1l8tn913oXg9qDJPyN+Jycm2CGuiXzSg5JcYCMNa8kItXFtsbA9F59R7WYckK0VmecRu
bb7oWnvT1k7zaECrXAVyQjCm+hPaTPHkSwFUf+wZKTUo9BqRhEg4tdRyVcSmcJPFBvQqlov6TY4q
gRuVO7yHtZ6t2LqxgQKLhH+VEGDxs9daLh0qjY+jWLPPLkqjIbFAbzA16aKIca4pkUPWfo07Oaak
uIcSnd+VVv0s8IsBwYeM66+HMMmbJf6N/CFRxC9ZhGpsAQ1a+UY7pj/GALb3nS8ae94gaQHliht+
iD5wU9UBF6BKJ5pgwfdNqFZ1IBblzh/0h7owqKi1rfGqZWay5raurINB8G1PVBRK/DBqyQPhXGh6
rfJT8LBwSFDF2AabTAUE0X2Ropzttgx7bxNC2Qs2JSfHXhNr2LNN+y7knkOUqgyblxJOtwAPVO9A
7xfrChHzSsPgbOuOjx+EQxlWBukZcrO6yWMrCTZct9KnDrHQE8SPIV7VYlfhJ0PSoNFtXDg9Ljrq
wTL3LzXYekav3LhOytfMKGW083X8XRcBEGQKBFgaYMBETa/6QftIJE/WEdZDANFtYdFdRKOIDm+o
1OZe1htjV7ZqqB/6mluyKHOwulETyS+RIqVggPww128KP/weVmL4C8pPtoklqgOFyoz0NlZWyVAe
gljrrZsY6eUqLDl8e0HhizYgG5ktffT/PlZeVj93VE/fO5GTv+Wm0o0qs7NQMpN3hTD6PBF5t9gQ
hxQGkdnlSwoh1V2pUDD0wiJ47lwl6ZahI9i0BoHjyF5ANaszjBfLqqkCykVakMDQeea7J3Hz3yF1
brQfdNoxpIkRZ0CIs6F568VBDFgZ2oPmtx2gAaNfo6zQbd2Cxmv5/HzIAjX6UeQQbWUB1KnPPQEL
xDP0steqlA5RWr5riUEzBWy4JK/kAqedj9wfua+bRP2d1eQ/YtLGEPRaaydswhXNvvyuwBW9RpLo
b9WCclODXkqjiQ3NlQhH7radK31IcdIjgoiEG50eGVRM4mxSr0y3WmJ5oOWx2yfisZDYC0UyvzcW
OKNNodC87WCS5+P3y3v4lK1nFpgosC/trSSYwOoLH91eLdwqUUmCRqeIcLpT0z2W1dDeIseCme24
5iFTOg1SQN9lb5gfItrdVFi4yEgvkizthSZ4xTsL0kFaIcgMl04chZDWzOJXTAH7RfOj9NkhkGul
5O2XXo70VRZbLgk0FbskRT431jHZOWa68dXhK+X25C1PtCY+BEQXcAqOMF+YIHa0dM157V3OSmbG
kQF7cWm17j2uSKqn5KLsHEvxN9gtg0XoSdhNgIXcy5J0RMGZLwvcT09mOCBVCVDYyh5HOc4VO0o7
j/hQ3ZU2FOYDSthn+Bjekm0wWtSt85XbrLbFYtXvE0Es7DBmjB4f8qI30M8GWtYfiWW4NwdOYYbo
fKXiri8wphkrkgME6mkD7JCiyzcAWQEw1Ea11XwePASAbMNH+k4b1GPayOmu7clOqGBoLRsy6xCG
s6go2RYBExWip1CWhK3Xko+gwJm/z8Xe/IEv1Hu1vOGWdgllBopeMjwpOUUdomarptL7BG6/gZID
6czSzDsLvJK/yeFPL7LQu1McS9o7AluH1Rf4Inxu/BXFyi2ryYMSVWOSNXX0x2PNscgVZyny2evU
AMeZ/5FJ8TM91ugtNbFAxw488IJSlkVCBYrNnhKQYFF1zBWuQo5f3QPc4V8jDnWRt6x2a5T3LiVX
u7Og+9wnIPUxXwD/XLV+IR2CUuzuJU4+P2q3DVZyHfevEAu8Wz9DO0tJQ8t+oDNpcJTiKkOkvK8r
VLUg11XzyTEL45EUAhi9vpQZT/SYwU9lXEFV03P2jdlFuxbSPARxaqnrTmRoQQwASOduvxIKI8DM
hlqpFVoqydUtR9zkA1iTtndF9JsoSINFz1Jb09cfiz1i+FaK+WsIEcUPhoXStxJF9YTgM1Z7RXfB
LHvIPQllFbeW16alEhYkDXgyK6B5dIms0EYPLkh3UPPVh8obijvV9DmSOvJ+cIP6MczFb66Bokdz
n+mZJbduHTe8sD1WoiW8CbdfyCDv6A7rUf+i9R4szgQ+R+cgWrEEmsWYKvwfemi+a3njr9MQEjI3
HYonoZWmI64n2lGP5EQbOS9GGdZbwO5fssH8RSpvweUmeUziqsCX63UWZdy4/ar4A7leZCQgaJIC
XaMur+KBjUNJWpktPFXKB+kSDn9wKN0C++sQIh3pABlpiLg7IQ6WuUIUDCzlcmNK+Oo9EXuClGZj
tMwI3iEZ2NOs+EEQMwd6jsdNUxWbJ9NHpcgu4KRPih6oL4lWB0s3lD0f0TvlZcIc4mMS+8atnjSg
PltZ2zbEghApA2iGjBoP+VSh3CipAwqWg86D65cIB7g4LajKIvZ1vCYXDpbEF3HX48H2N4jLYgqq
bLqLzKC/uB0VUnkvCGuzkSU+TrQugNlxurW4nBwHg8v7gpKlxjewAK7gtOabS7Xd/Ioi2gXj02Zc
8Us+LOjCw3gU6IRcFFe8pPgaYFh0b6GmlAqWsLatv1AVMYZbUXJraVsFXCuxQsBKQFMv1NDMqxQB
hqK3JGQRp+x/M0KPTYYqEPKBLk5wf1thI/8sFWpxO9HiZV5ojua4dKBUOOCBXinlDcGxVngYCKXr
NrHca+o61AgWgSvTVfG65Xgf3iAiirstYkP0jAE9NT4hfVaIOyRzMq3JNuJs0cA0zQ95GcR0tEqC
E6BYhDpp8k2dd/edKlb6Az4zw72jiahnx4a8khezcj0R+D3tb7p2LSF2kM74ohY5hNwV21bkrYB0
0MTsdJmOk0dKpLOu1KEyb5qyUtttZ9QHTq63qU8A2tqDiYLzva+bpYu6714jDuqxtjqBFgDf73xF
qIy79gItWA5mLkB787+UedsdITKZK081O+IjnEbOcWMYOW0EAelZpwLX7Rp8K6ap40GLxc6WygHh
Gl9tNChw4BZeLbc3mtrVOzaTalkRLzwadDAIJa11U5OdRXRT+ZEYTbOUDOziIvBXQnS6aJWRnMI7
EObb//daZ9j+2kX5xQ/vV+C/niud//sf/VeAIcv/SzPEIC1SNjTFEvnf/RdKKpn/i5SZijnXGwNN
OwLo/8qcIY/yFoj/KDP+SySVDWInR1UGbHVdG0Gmf6JxZuQzHCnyDU00sL+BGNIU1Rj//EThbNVi
WCWC1B1dzgxDZ1DqLVal9ZyUzyeKlPv/yDn+J6nje4ovVYlKe24gRCMqQcqqBkz0fCCtq52OAgZW
M9V9KgVjJwAIvzzE7FzQizMbdCkMcz4EoDEKsDJzSSF/W/2LUB5UWpBGfmUq05xOVQQSKxqirBsi
sb7WRK8im9ThLEXwbEO+rVsDdJS2CjCqpxCyrqTHTqd0NhRFrkn+OKQFvyWXUDo2MORpX28Cg3sf
UlRD+o9u6j8Y3ZnfZ5q5+zmSJCLBQQYnESV8/vDoauuWBt34WHVPinsbCj86sFCXf6DpGmAMWVJZ
04am68ZvOc9kmltliVD9iEsn2kgcrw5iWZZXRpn5eRiFzVvBd0qmwuTn8VkdGb0v/Rj0966qrZv4
6LceQo6PVttdntDsUEhyJLIQVBWN1flDI2cJYUItW0eddEqhwHuLrFaF6YQTapXIL5dHm318mqYA
m0OSpemT9Q3XXVHwb2nHsbLleM+pdWUNjE/mVIj1+ftoJkABloFoKdg7TjcDGdhTUMOEPKrHrlcO
0JTv+8axk9L8qpoYEExdWUtXHuHMuiNHCq0ZwUy8V9ZkhScZxUOnV7ojyJbkRy9Di/Wb1NtmSTJc
md61oSboZdF3i7L05e44BMmW4+kBRtgY6FD/aX71+BxP5zR5jpUOQN/jRmtjg98p+t5xqPIGH5dX
w8zWcDaIcv5jZZggkZfK7VEQ791QpeGU0tU7Bv6V5PS5Na6IusaBUTEISUc8eLooKupsYlx13dGU
ON/AcfPT8rlLcMlaY1DtcGU9zA9noW6jPMJJbrLIZbHqkrBQO2oDQJVJGQ/GiAJFWo6OFFrZlx/i
3JIg0VLCXwS7w5zGwjcSDt4I+QqgGG67LeGbaEC01z8fRCXGHKmlIVnK9L1NBLUMeiEncyZz34Y0
uZNT6RiRW/DHwygi06CdxxbHpnT+QxnEjvqZ78pHsjhWISgNF4tB4Vx5iWY2obNRJmsbZi38yNCT
j0WYPellMzKXr2zgMz+KIoIyUHFccTDSJ1vCIGQGMWq1fETeV4NIFhuL4JE/TbPnJeUUwnYKQIU4
Ym3cDE9OPpErcckGaWib6VfD2XXpWxKt6BZc/lHmHtfJKNO5wCmmJz4U4CdifazLlh94D678JHPP
i6ngCiWqA8/bZCb4Y524iOTAhpa5xMpJCRGR6u2fT8TkjGpwbxTZ+ce/xMnjEvqE7nUyaOS2ysu+
fa4RHl0eYW4apyNMPqYWlEy50SThSKdmVRYfNUZ+wfx2eZCZ7YXzt8HhbTyIyOpkezESCDtKnevH
iOQiB6cbLqwV0HAf/KUuX3nxZwcjGEQxJfIIdGnyriRupstSLahHx2N78c32O+1ReACYbQLD/C4J
yfry7KTx1Zh8wcmn5Z6hcjJFFzD5KEQlbDFRzLRjUCrUO9+reEcoF1T/e4iBFG+QEwjhplHM5eWB
Zz5GZ+NOHmuJGzCpskQ/mk2I47vdJFzX9by4L8srn6OZF4qG3LjNccL/z83sbB3CXAO9KLs2MbGb
XJV3fXtti5tZiJrELcJknZga5YTzpZ4XJJf6pBbaxiC94fdcS6HynWSvK8/s2jCT1QFYxInqtgrt
iqhJjNiLMXcNcdTq8k8z88D48HCcY4fgqzpd8VWZ+H0eSKGNCx2oMkyL9MpEZn58DqWqrBK5CQiI
C+nZ1kCKU6hh9/FtLKvdADWID7a1GbLHP58IHwTqbVy5MOROtrmkMLtaNfzYBst6dMAW8pW4MpO5
90c7GUOefHoESFW1rvax3ZHehCLs4NX+CznAvxQaY67R2YKmrUM5/9LpxtNfTI9KgMGnb7y9TM5Z
pVuaZWU0rq36yZPbGfdeml/ZHmZ/qJMhJk8wKCmTG33o2Yrx06uatSd/byESWdnz5anMj2PqxKZ8
/jNZELVlpTRyuSAL1beGjkjYvTTRvRQPVw4KM/srx9J/xpnsOlHuKfR7k5A4Lf1nmjt2X3h4FqAt
J4n0LYWC/+/mNb7RJ99ASesFIh7a1E5Lc2VBgcTShzsB9bb+57vc2czGJ3wyUgHN2ShAaNuCWG6b
VNt3nnZlMcztC1R/+FoYFi/Tb6fSniZA6gyhjUvrATfANoj9zV88r5MhJs9LQbpb1G0X2pJGDKTw
JiUfUQewRb7y6oyvxuSrp6lIeDj/GLqsmJOn1cYltJy4ju3UWrZ9saqU6tAK0hfCbH6R0XdbxfGV
lTe3wtF4ohpSZT58n/vIye9TN67oIdeG08/X1YUEpJTcViKAuchs//whUjAzrfE0DB5ufAlOhnI5
srRtFCZ25Ls2lp0ltNw9hfa9HGrXXqjxB5k+SF3m1qUxGMoa+XysKDThhTigFmu+E0SF0hEIkQx6
V6Y093vpIB8sTijjUXIyDMaEDDdrH9mKnnxJM9hFaDmG9hUNxILvCKjhX5ef4ey8TgacbEh9nHmB
BeXWjuR6a2AekCHAScGVl3Z2lPE+QVqUOp74zp+eZ4kVh0AphUIKxuo2wmigt1deqfkxdH4ak5b1
Z2H6dDU0VM+aIeMDVYJNSpVoK6n0Dt1qd/mBzW0OnPUpMIw1Tq6T51PpcZ3DSkkymzTcX91Qv9KJ
uLIIZmdiGZSxOWyN9/3zIXBvQBzVKuuoJPJTGuZPTt7d9HX15xcwzaDiCHNUH+9Ik9cHJaCTR1hU
j13hAS+NqOOnx8sPa24zOB1i8rsrEvLowQyEI/nHS894y5BWgOJcDsq3ywON3+fp63k60OT7nZa4
5tBsOseoTXZyXxQarhWxvKfrNMYmkL9FNMpPdEjcbVA7Xyuszi2Kk+GnhyMVr40PElM4Oq58cJvo
NsNReXmGc4vCUChtUkGjBDkdohzozZcmQ4hdv3W7ctkDUAb7cHmU2R9MJX5N5rDKJWL885MtFXRx
4whpYxzdzPhqAeM9dGIKggA20U5t9OXl0WbmRFFd5TohWcAorcm7lKaGTx5Mbx0rDeKc6EJiVg2v
3pGuIv35Yj8bajKxKDXEPC5T6yi25S15VWu8ST/+Yjb0pRBJSuAqpyVvQcktoKGRgJA0rm/KrIap
GBWdTcy3vL081MzPhCGYowmwITzKymTXHsRCVNTCF44CMT1lQG47vPAiaZc4t65sRjNLW+ckSWNC
xr5iqZOhKsMH7Kr2zrFKYAo4ZiQ+ITAMVpcnNHe9OBtm/GucLLxB7gMsGtws/cb0tvgrWmpCspQ9
Dp5Rb4rAbBeEqDV3XsJJJnPifl8BwV1f/lvMrUfOLJxaZJlDxfQjr0bwQuiT8Y5pGc4mNPVxh4ZN
JPz63w00eah9PYQ53H6PTPcEjzJNZ+QeYn9lOjOHCQRVVPDwLhocaCe7r2ZGZIclqWfLnfOoZukL
LfYDvJ2CDBrxxivhLnBYu/JOzy3NEUrF66xKMgCY8x+yjJ2sxjkiHF34pTednxprFDHDNhaV9LEn
SUC+8iyvDTh5ljid/UysGLAndjDJAG0jmScdDEnStTbqzK2KB/rP3CaLVHLqgOu8KRyrqEA46dqm
GD9XZvYOqgKCk/P18iqZHU5RuNeTFUEw5mQ4wDhZKNYhX08FZpMpL4PwySFMNwwCVKFXKnJzj1GT
NG6mYy3+t+MTtgq9YvN3bZQ5K7X4CL1+bbRroft+eVJz7xhbCZcreKi6rk8WpS4ZeRr5nm9b9UtT
folQCjbqlc3+2hiT04AVxLIJ/ntcErjofYvDprYQYeRfnsrsI9Np/SDxFYngmkwlTXMLolBGdQfj
CWLPpYcjjgzTBaGTV/bHuVdZg6nEbUeiMjqKIU63R1irnAhqLbT7yFVWGexYy+wSMpqtTZIUT16t
vYe59vPP58dqsCyFqxyF4fExn+zJalLXcd1UgS0SqlO4P0oui81A2IjxF30NXR9DaS2FIzXFkfOR
nKz0MIxmod0C3Vl0chrtMEAWS19Ve/vypObWBjcsmqpjNUtVxh/1ZFKk5YiCaA5c5NL7mtxMnMcg
yq4cBebe3LE9wwGKowAF5/NB2CYyQ+JuilQ13RpKeDvgLo0j4UGJ3Fs00TeX5zS3EE2OTzg1LFnh
NH8+XERaZlZLKQ5QvVzWDlF0+KjV4Ac2wivrcPY7jZrX4jzAVQs9xPlQmPQbUU26zFbr+pczBIRN
5JsoxEVg9sWu7GoahfVT3FY7qQ0fL09z7qc7HXvyVAnGa4mMCzK7FOwaNZjE/bior5yzZ58lrJVR
SkBjcNrNwS0Z40PtIltoiZvvfhEmszLUL2bYLv5iNicDTRaiNJJQoLokNpEzS7/MDugWn93g2plm
bj5strTyZEygv7V1xKrMClfm6o2QftFX9TpJSBweUxGvvFhza57y7FiPsUTYk5P5DL2ayXpSRbZH
WgMW3SVqKJIE5V1qvcnZ0+WHd22w8c9P3mK5zmvuPxqlH8S5GD/ifZYYhMNzfVrkdXuXDMJffLdO
pzfZonA1V4IDQMzuvexXLDXbBhXnwhGv3crnFvnpOJNvF+pU0fIHyhhZ+cVoMJlwksmc98uPb3ZR
/PNbqZNivumFjkH0VWSnlUtO1PcagJ4ORwBX7JVVPvfhskgIV3VqZ4ioJvsFqE81KMIkor703pRI
XYvyqwncUgy/l9TZqzq78lGefX4nA042CW3oA/o9YmKr+YdFfp0jPQa5+C8HUc6Xn5lUUB7GMp1M
jF0oyyRA7NXm4/KPNLvG9VHJYtJrU6b3Sa0pLKm2dD4iIUAN6S6M1FWufmRmjhdmc3ms8Sg5qZ/o
1BzhyaJlgS07eWpO7+oZQaXUicXogEn5DnLHlRdods0ZnPww13KQESfPzNISIvHiIOII4y8CWNc6
LYJOIzvxL05/1slA41xP9oauC0T0gmlkO+KXxPgAjb3Qoys9/5lVRr0HLC63b5OKzGQ36MReMpOW
1qGevYmAZKCdqPLPy7/JzAPjzAUEeNy8ueNPfhM2OMElyyS15UoBmkFeta9DS3dJvljkZNRcHm12
RvSOx9q2AQVhMqOc75FZwp+zO3cVt3eRtOeO8xdD0MKjqMmMRGmyAuSsNkMXH60NJ/AZnMo7syMp
qLgyk7nnBumcYBzoySOq7fz3Fx0VyoXQAboQXq0RE6K8SdHXBhvWn08HBYNK9DHyYG405+OMjvha
SorQbiRQqXmak8/c7pWu/PrvxpmsAymuSSIjjNKOA2ntUuxRZGMdKVdKtXO/P9pdlGw6mkNQZuez
8SUjaDqV2XgRjBnR1aKNEeUyvo3S2fzFhEa0taJAkKadcj6UWIla58KIs11N/JCgw3Om2EKNu3Ig
mZ2Rroki6m0ETdPrWetKVSg3XsiK1pZ63a8T44nIlr9ZBQYKdk7edAOmHbaST42GWC6xw+rV8feC
YXvqw+XnNS7YyeZMdf6fISaHnaAjfIvtIbM1J37tPffRL7L15SFmPtNnQ0x+fQG4l1yEjmdncrgt
Y8yDjk+Su5Nqy9JoN8So7/qwvLIOZufF7ZLfyASaPq1PQToi7Ifzta26v3xnZ3h/sQCQXqioYYjY
wfd0vs48+DyYbmpeUBAvmSa8UqTfoqP99ufP7nSYcR2efG9EAVoHDip67Vhf4i+9kywtYo+H4RnX
dEFs3eXh5pY1WEpFHUu/VNkm247rEWdE/TKwrZGgEL1hVlsJeAn/3SiTd9TVy043Cwm5h/KhlN0q
KF+V4cqDm9uoT2cy+R44fakmnhaFtpncj/AZcHCQqFBJQVy7PJu5lXY60mQluHpUGnXEoTp2dTKW
3X0cFlcW27UhJqtAFYWmkXLXt5UmXmkVsT5k7FyexbXnNf75yUIbxmot2XaxTVDUd/hYv/pOfM/g
RJdKfWWo2dkQJo8hBcUc+t/zoUoVo01t0BbWs3ajZIDp+ED8RbMb14+Eup3WMD2nyXzqRu09dLmJ
bajkSYWgq6KfMUDMwr3z/PuhvXIAnXtxFAo+fKpNadTVn88pLqs+xQeb2q7zkurlyjPThVj/xTI4
HWRyfQsFC2N6SSkmbrU7dOGbvCqunG/nloGCVwrALNv+bxoBTQhyKAAZjW7HeW1BChuaeiNCY1rI
V79u8ribTL89p4NN3lE8+GVEw4vNjcDmFSxQg6hmYYgXscEadw3lZ9iU+m2AKGeRCJFohwGOPzhh
PawSRdkmCnbUBenOOFGJrztkNJpvamMgGg7lwU8jERUXe17+1SsV6fXy+zL7g48F+89f+7eyWD8Q
yEg6dGhnnh1wEKzTYNlw0708yrhsfntCJ6NMdsq+7Qff963A9lvuAXp7Q23izvdiXMiKAbXae6G6
aV4ZdOZuCMf4n6lNfpYiwt5ZmFJgt62wqIt7iU3HN6Ev6h8lBejLM5xdcCeDTXZP3OKuE7Y1BFnS
rFvDW2ttNEaOL9NSurLvzP9kyCsMbHwcRCcPM3U633fKwLcjZMEYBhfQC9T4y+X5zA5iou6S6FGJ
8rQ620K1r+D3RraRAjxAYtq7P+vy5fIgs78Q9xz6wHRTkHGc7zZCLCcQD8vITt4bn9NAHsF9tKX6
u+Nt/s1IYHbPRzKTWPcRdqO4yt+xeK+spIChCmpwFM2Gf/HNHvt6ZDeTMANh8Xywxk1ydPtxZMfJ
V995rJWPKidLJf2L+zWuMXyEHHMoaU8OOXqvQpsFA2bnebESg/cA8bSfXJnL7x85BSsXjQ22Bmrn
06YKqYWuD5U1sB2l2OiR+w606YqL5toQk/UsVX2daFEd2ByBHxWxX8ludeXn/33/OZ/FdCuoACYS
mSEcY5KGLdfWxWbTyMmqVZ/F7K0kU+Xycvv97Tkfb7ICejcNfKluIlsrc9C1GuzgO115/otBRucg
mlx+HnX8S5wcdaCUNq0ljx08KdiH0Idzr1tqkfXHl17mMnoGGUgltGmyzLSy0sIUt/yxLITwqxUR
Lhw4g/MGW8Ld/s2M/hlquhKGKKnSSrOO+J2oR40RySCVr/04v+865xOaLAbYf4ORNbl5NANaQGT7
JQcty4iUxYm7jp2cRJiW+Mav/25ukyURdwBpKyOzSOoJiKyL13lZl4vMCq7sqb9/iFCM8XvhLx4d
Y+ZkVeCcJQgTiL0t+9Bqq/8j7bx25EaWbv1EBOjNLVnVvqlumZa5IWRG9N7z6f+POmdGVSmiCPUG
9uwZjAYdHcnIyMyIFWtVMN72bqv/XPZKLnuG1j8/Cb8w7PJMtuADsYy1PX2Ty7YHgLq0pJ3NtJEf
zjxav+eJodIh/Vi8vP2ynNUjIn4vReFMx8uf5xdu5fyKcr5uawo5sZI0mlyiCJj5TRYs1zxMtIeY
GQt/CaL+SS1sJLeRJD+Etaw/RVmVuUvcjO+TjD6s23ID3AM4bkTpmdfC2ZiPsYrYbZv4YZmrFjQ8
fXWHMGSAJJDBTdKb+jT5EKJA+/byQmx9VmpbxopxMGmVCqudT1beQyZb+Laee2V1bUvTVUQ5fdhD
bmx91lNDwoKHbS+lcprFPtqgA/cxx3z3Ck9MDuJ1QPPPen1j69BHW3XkLxpwA+k5nKAZCz8F/c/L
drYcYeIQqWb+pwONOo+ctDP0JVK72AfkMhpPgbzjx87PF1GNPbQbYeMQmXkaPQU6lFRFt+OCsmkD
ZAvQElr+9P3PfYDPHv6wsbQe675ob6d8KTyjj6L7SMqkO7tx5MOSODKQYZ2xfmOuo9t6VutjkEFU
HiDrwhov060TscSXF3crHDXmuh1YHGHBFsMxkal+xBJZZmrrQ1q8k1b2walH32HnmNvab6eGhHAs
I402MNMij1HQPzdzA/BBeQMk8jEKlcrrquzvbz3KqT0hahxIsLTApJ6H6qYH57HHuJ93ee3WHyGm
NJr09KzWmiv8IOcftTZTtOV4QjxG0gLkAWYwGT6h5IWJ+YMN15Opj542frtsdDOSwD5Ao49tShbn
RoMyqQI14eEQNGw7u5huoRzce0+uP+QPz6haM4bJEN8fbZ9sCcZ8cDjkyNAQeQ3jfNCUKYD2XZF2
FnEzAE26PXQxeA2JhfhwUifYQWFbXCQ4laufPfxcyRAclmIn8W76ZIGN5UZPR1PkUllG1NSlNI98
JZPdwFaPDMDAfTTtbKjNOKc/riOIATJWHPcds1mfww7AI6xhCMV5aVkckio+RJbihsnz5WDYXLxV
Moi+NpUYsZs10jKNgoocLzEV5xWddJtY9VtYsI7cNZedL7W5gKRhhbFvC2S28MZr+smEb4wvJS/v
NevdGD0Y06fL/myaoB/D3BMjizh1Htx6ioCz3qqxX83mkxoN7xC3fq7V+vC/mVHPzQy5hJ6MzgSc
Lo1H6I2hIeOvLtwxs/V1WOd1jhnY8h+MN6oUosExRYmP6MYPO26uWjv8XHZoktd/jzig17g+Uigl
UFgU+/SLCUG6A30jbQy4Tn8O1f3yiqmqcxtCuqssa6IIS7prTXN518UqBbjYcJAuL6PwgxUvMGde
/k5bC7i2thnaUcmzYpvBQg0kiGteEmbRHBoKPWb+tRnh2872uG/W00dMeKeWhIhALKUpFSm1Hvvu
Q6qnVwuUA82AUNriTjOswzvl060kDnKN45YeCpy9q+Mnl2FbKixIOdEOjcAfjLnkGv23y0u3tZOY
7qTxBJKc0o/wsYIOTOGoj5EfMysWKJD7NcknYzb/vkezjhQDD1k5LdYp5nNPMnNQoEQ2YVuyrofq
dmnfmn+PpcAE+AOAY/A5Qcd1bmJq1KQGywXutH+71Ii5jHfm8vbvl4spbDqopB6IvYTvr8xcgarC
4a0Ph6xnIQx4nepO6Ol6Pl5fNrV1QJyaEq6CswJ3nwYTuB8iTGOXX0v5J1KSNrXhKnlFEACPlFcU
AsRR4pwYDOit2rT0gwJnPoza92HU3HHZMbK1SU+NCBEgyXI9hKkc+gnUuLClXw3D2yb7NoIbu7xw
W5sG4WhGEi1cAdZ/HgfOEjPY6USRn82yfGvCY+CWSEHtJO2tTMB899pIJ5HCX39uJSrqpI+tFfGU
tPd1HYQMOJV3gZr9ACn5NNvosXTS1WXPNm2Ce4HkjbIzJ8W5TaWN0cMwuYTLcda6RZ4/yWlUeyhj
PA6QIdlF+Kay6lcc5ww8/mdUuCDHTarAdKPlfme8newegdlbEGSXHdvKQpTQAWRyG2JGVrgy2JDC
IokBRNLK459asRxUOXlr5S+XrWwuH9dvuqv8xYv0fPk4OVDFgNbRrxLtK3S5t8iIfIYs9o1Z0BHS
EvT7Bm0PLr65jR2TsjCnImVowTXI3PswVKQMIFF8ndb3UZtdZc47VJsPzd+DlrT1TP/PlujgMjjZ
UtF0XZriKUeVWUY50Bz7ncy0+bVOzAihr2dQ0486YBUl/wLXwo2Tqlz79yBL2wvHe9MC1o/CtJDO
4TSU23LKaOs29Q2ko15qIlbR5gZ0v6M/J38PKlsX77c9IW3UNlg8fXBif5BSt00lV6GipJvvL8fg
+lPEC4TDAxqSKoixNLFpFHPaqgjjUU6y5e6QG/ZdFloIyYBtRd/FesXePbUmnCFQLCLTXNKaKNXC
7fV3jNjj1rRjZc+nNSGf3FIS5IX12QIbkYyfEHh3Q/P7lPwwh++Xl+4XnP3PtSNF0P+AIkDE4EA0
6PRWUid+1LfmDYKCaG8gFO1WcxY9Z/DMuoYZIBMH0PWxkYrEG80pf0gVAwnxbuwHtAK0/gkCZOPR
Qv/gAZnkGb5qbbxq0d8rETVk/7hlYFjf5UodUWHTtXspR1yxS1TjWQ/LwdO0XDk0Sx3da2NOwTpc
AGmMRgZttFR5uaaUyPzV0TGf2/w615DLurwIW7UEB+oumdOaxpZIi1iqTqOlSEX6UVscuVIh4okk
9IgUp/w51r86XNyqZGe/b+3EE5uakMKUyqg0JivBJlXrlCETsJpbj4qrZg8Dn/uyg5vBpK87xAEL
QO3iPJhkMx1jOWLmpaH21VR3S2shN3iFtvb/ZkfYGlBDd0o0AuhQlOYmz2g+ZVcB/Nd5srPjN7Il
RQsGbJDccBgJEXaHOUdzVLQwPygdHMrhQ1I2h3Ged5Zt04qKDTCK65SXcDVY0tiUaifl0d0h0qS8
G8PC7aavf71mTHOboKI16ghQtJ5/G12twsFUSSeo6nkmYkRzhl538xTYn/83Q4I3etk3EnqSkR8k
zEYyOtNRqohXrpt8x6V19YWcAqQHOjSm4tZBP+GUQXcsZjqNykjA4SIb0rtm0f+ab4YfDlIZiJJB
TIsHWTgT0FMz5vDaIEjVvymq79N4lNXjK9bsxIxwfrW8FJVZBrEcdjH6qQNykzOc89mNvAfA3Fyz
E0tCGDBPoEh6B1ZRaso7JdRriHrsvfrYRh5g1SBngT+QEThLvHYOTWrL7ZD4ee4Qa5NnKj+DAhmN
Md85vjZS6qklsV4lFbZTUedL/MSSQ8QKYATSm/lekcdPca29i61WcQfZckcY0V+za3k/UAHkTamK
0dfoWpo1nZr7cfdNThGYTnu32JtX30wNQNd+YcmAzAsrmTKUPqvKXPqFo863q2Kk1wWz8VgjJHK4
HIM7psQWCVXiqO6WvPCl/Aqs6bFDvbvug9es2m+HxOpfMFh9iyI0DBa0xuwwvh/V9DbJ96DM285A
UUYbl2qwCLnoOs3OB6PO/D5YRb6Gm6kbH9Qh2EkP22bo6jP1hlC7CPVTHVBEsSTHCDD3Lt1GD+01
Y9hJqBuzkGuGg82G8i+AJREyX1hA4OZGK/2kkdBny0x/oak4VenMO1J+7NX5aqn79DABkGvtJT6+
IjBOzAsxGEm9bGW8RvwiLVFbWeUT4NDYAeJspozfRsR7iqEzDhDWjL2l3Awd87k0TWDhqB79uOzM
nh3hmSVH1DCXGqxewHSQZr3Rs2+IeXh5vPPR9uwIV6HSGs0k6TluC3Sc0T1Blh6SMu1xsPcm3zYz
OqOQXB7gtqX9eH6w22NpDi0iJoxv5betGbwYmXx7edE2Ht+wF/42IRwaeWh3Zeaskq6g87wWEYu5
XVwrt17SwLhdnAEVlKDcyUfK+in+ON5PrAoXiSQ1x0lpw8Ifa1u/Moc5mdxRmxAQSs3uMBVD58a1
I32L5qB6tNGZMrPuU5vUxfVl7zc3+cnvIcQ/gmORUspR4Q/zE10zzpI3VvuKbhxPI5WRNdAlcDiu
v8TJO0wbO10tUfvyF111s+WfIGkpUe7NAm+mklMzQrCkjjwFeVXjS1o8anp3Nzejn+jtrRyl48Gp
mlsjsW/DaCZQi6fL67j5QU+NC2GEAB6zn8gx+wh83VR287lCVcWRY6iGIOoK1QUxp35Bsmw+DvwX
oZTFN5d/ha1dqUBsADoberA/Rh17qUnRNxp+8YMVzrc+/pEiuS2ZO55umgE7tPJc8DdZiJg+a5Xc
dJrMb52Y8fFYjr2y7GyvXsKIemPx9xNI3Ol/2/v11U+CB+pAeURqr/JlJf5eTsqHVp8XV8nanVf8
1k44tSMkz0SqGG5QldpnPvmtEWZvYOe7bea9avMaB+LGPzUj5M48mTWoWWXa351yo83L0QgrxO2u
Byavk6p/xfEGuIXnnUFUMIt/vvOUcJo7xOkp8vFCRg7ZNcOvxd4Z/uvp+6dPv60IsR/WDkK6FpO8
uhN/V1FwdtEwdK71ujXfGKU6HnOpnJ6iyrCOddIuV3nEWEfKu9AD4d0zw6ot1yUaU0/DQnmrGsqY
Mb0qf9aqSL5yWkV+RLkwQ6VHah9bZY6+qIut32R9MB5DVVOPej40n5KpzL8lsbQq2mVLh+aSmTxR
94T0T4N76e8Lw1T+eAJAbqCtjf/zhUWWawrbaqn91K7ccKg8RX8O7OdX7OgTI8Ih4dipvgSIgnFB
Nt3Gfp+035MIWMa0cz/ZDP1f3NsUuVfF23NnOqpIztDToOoLhfdf+RZc+nEu96b8tg5zOPLWN+0v
M0Iw8m/Ldsx4VES9/cBM11MUdjvn6p4nwmeJWxnJcRDJvqEPx2oOeNM2BzvrdrA5mznwxBPhw5Rw
QNl1mvDQ7CfX6n7GwdegfYdYx84LcCtZqCbzyzr8xzQOhVqQ3BQ1StkBxJLUMxYbVbnwI/QTPuPZ
B+YWLkfbL65CcRurJsUgmWb/ioo7D4NhVKxqLIvcl0qG7pQlMb3SGbs7xLemm0BFXDZNJ+2GgcD8
kLeafWUMYe7xRZ3bsmvaa9tAoqqQoJxGNKq9sWPnk9pY1SvOnxXSDucdVfE/JobrtSfCTZcBrniA
nqq8VRMAN8VLKe0Vqbfi9dSSkKrTVEXiU0lqP4+VLxxDD1JrX11e860PvLZfNHml+QKnf77koHCk
mrZjAURfVW8siLHcuIuo+5ltc5OgqPii2d304bLRrU3yqx9jgpoDGi5E76hUWrmWy/w4fwlZPCNC
nmncCd1NI8z1r3T+6E+Jr8cxaOShqePS15vsUwV+aHTslyLcw2pv7URgZP+ZEW4jUxgONcLZVGWb
T9rys7Q+JMqX8hXYP84RsK6wAPNMFcsHCUrfQ1cUJSAB6aqKos+jXXxoJgUG1s5GzngP27vt1W97
wk5UsmqMUnkF3qBSin66S4KZyrUEs5PItkJcM1fmSLIyal/rL3Jyuerlpp8pPnJrncPbeEKvr7HV
vUfcpjcmBWBUy4BaiFM8Zjirrd5IPOIs2Z2mnz0lYD15q3fmTv1lM4Nh5/9b+qNdqzoU/8ooILLt
skbxXC5zXnKI64ZSNblRMXyPy2K5biP0FxNlsj0pHm2O7mp6P0Ry7ebDc+8siJfPzIHc20WvPkdl
216/Yv9BfGs6FiObDG+eLzqqMymS0MbKrWE/DYVju2kW3ZSV/nLZzvbH/W1HyF/9EE3oVDEaHsMe
PajSDz03Pl42sf1pf5sQDqhskY12QKvaj+bkaLc/asVws+JlLuaddLJnaPX1JFCrJq+QHMaXdaat
6jtP6aajkn1k/nHn62xagjOE4jv/B8j93NKkREpKtMZU10p/ScpjE9jH1mnuuqV594rVYz4YPTQe
OJZ4iewXve4Vuc39eoAjQn3K8tSbUaMZph3s8qZPJ4YEn0Y4cZ3R1ivfplBjx8j0PqZj7UbZa9bu
xI6QjZ0+DvsuLhNfLWJGV75TFXBrsmQ13V5euc3Q/m1IBC8YWqDGbcDK2UngFtYXDZ70yxa25j3g
ev/v4xjCLg3MpO5L1Ot91FSdKym2PrdTojykIdKqeZ4UzxHXpYcxscu7qTYeC1VLHqu4U7xxGeed
dd12lzr8Sla7cn+fx2QfWIWtdjSy+ype60SB6heKEr7mXgDj/L9WhK/Xd7lkjDV6B8AoDqkq35ij
9Sbvq51gXH9Z8Zqp/TYjHqYmgRjLOoyPRqZ+rfQHaqPX7RAd6uw+MueD86oNfWJP+JBqZilyJUHL
YeRcGFPtOiw/tw5kjN0eiHXnM4kYiikYm2YI1jZk9lPV2m+LVLzsRKW1s3hCwo01Y9KnjsWTNOtr
CTooG6xDWll3Sbg8oQ6LzvL0obQdn9mvB6s0zEOhGx+idNLdMbIOapPTtwyq616xbi7/anvOr39+
kqE12kVpUcUUn5H6hP3PRd9853zfSmOQJgCeg3MSATfB+abhEUL3AyClEg5vZlUDexrTSDSjMPqR
KFW649LWHfbUnuBSyMeEJcKmc6mW95ay+EUdfy6NPSLjrW+q07pGYQKQKM/K85VLEhSbwgwqn3ao
ONyy0K+6/LGancUdy/Zjm2qHy59q0y9QonTkV3EJMbUp6HkF2qDBIraoB4u7UEf6HIad/tHWzJBK
svrPjHD/sGK9jkqlKinmGD9yXuZuJOXph64Fb4D6tUwXOIdVKK9BlI/Mjl7nWd58N+W6QkNqkMpH
pdX1686o5M//m/9CHC3JmAZ9nFLytyTnpbZWhIWt5ndyNO192+2lRkPG0aCC/yXAe7orBrs07C4C
jRkNo7t0TxNYPrnbeRJvbT3qAzy0uE8yhi340/Vt0OVTmPtmatwVanR0zOrr5SXbMyFshclsZclW
eM7VGkxtC9LaX9Rmkr9dtrK5WqAgQfvazCuLYOwKrfVoHAFCFmFde3UUdAetGNvrydzFhm1uOg2A
BbTDq0Kf8PI2urxRoIMDshpNTF/rLjCibFQZ5LJcPdrZCltHnk7FAnkOSKGBwZzv8AWS27TJV4GQ
msJkMN1Lpdy4gTPddzBGH6ulvJcL6cflxdz08MSosP0ytHEaAMeQ0TFn5SRXVW77xmge+ia5HqY9
sMLmpzuxJsTg3I9mbelN7ieZzkBF7kNMc0Ta43DZqc04PDEjxGEaNdlYRQE8bpZ17Frdz41x536y
7claG6FyDiB3/ZgnB1lkUlFoa4CxVLdcHUXzwrrXmJG+7MjmWYZG8b9WhMuWImlZVpccl+MYKcgq
prFHway+MmL7uxy3e4CO7XVbGRBh9WO8XQiGiEl2U5rt2A/ryvFIzN2hlOZlZ+k2nQL7BxKLfu0f
Csy21Sx2qmaFT20EvvDnMUm8NvLlZo+vfnNDgZRen2kgIES0YWLRtZwQIfXNmgdNk7pB27slvXtb
VzxoSOpkDy69uYCQHoEApHqNasR5VIyDVJlLyRV8KHJPnQuvN/9e9YkSOMBCwK8MXRoiij6bByZF
Ai6qVIPdSbNco3iXxYm7Jyu9+ZVO7Aihp6aNkbYFX2kc9UOchF+yIX6j1oprpeA1L4f55mYCJQ2M
CBXdPxpQ3SwHxVT/ekXlR02nidMl18qYeH9vhsMPySfmPbU/htIdKRykVgZ9Gof2Fc/oayX7Z1cf
Z2vdTo0IiQExboWCxxD7/MMXbZGv27J8jBL50SEl7azbVrgBd0CrBkAjbO7rup4koSK3tM4JoCuU
dOuN2qt+q2Yvl9dsy52VXX0dTHcY5RLeRcswRGMoz4nf95Zb6ClMF46rF7Yb74rhbh1FnH0Mwtkw
LnHpPPcmdXpDSosWCDskgsb8zoo/F058M4/5oR5/XHZrK+JObQmZLo+tcuppXrBRB1AG4VWgR15F
DfAVZvg2jHbBGc9g17lLTtBlWmwDG8k0T0EXO3gd2JT6E3yidDsY6BFWTV2A42dBU0FVN7a3DGs3
V9qgO27mNNV11Nd7AIpfNXnxZX5qUPCp6XvF4PijW2zbJbPZw9ICpZWnkb7TFHoKtCFeXR/s3OuP
ctW4uQK0wZZs9RDKpXqVBE17i9yfmTIWZpY/EkOe72ezHR+yjEdbVg/8Uxgnn/M6MUN3GNXwB4On
znFQ5fwKptEne7LMm9Fp0twLZgq4wEniN5kVV7lnhaFsHe1xztzUCfSftW3lH0prCaWbunSGl3LM
pwfJzrW7JKj1K2Z0c8VLrFa6nZeoe9PUw3Q/LwDGXcVc6ttYNqLORYKsad9eDozNbYVeMiOLgKsB
1p4HRhUxcGDNQA3DwfJCBj2T/GeFiKM2vOKwNSHfWrVR4R0Qq4d5PpXy1K/hUWrrPuKJP+djfgPB
8aNZTYfLbq2Hwh+xwWWIYx2cniyChbVFa6XKWUuiUnxQzfqGdqR5hOs2gxC/C6+zQVZuF8hvf9TV
9WXTWytqsQnYZ8zZc0aer6iiDGrXRsglmNPkxbTJ9NvOTDyp/3LZzlbmoBa0MuCwoSFTPbdTz3FQ
t/JMldSSPU2ybReRzFttKfZ0YPcMCQcJGyFzkhTVgmqJ0AT5bJl+o+3t5k041Kk7wjEfjnraVg1a
AgUlon75ZpSfJztyJdR9tK6/igrVzef8kMV7ZZqtyxlhwkUTGS8GhIU0Ai3oMMxaXfuqU3lG+EW1
YaVsPqHj5dYWUlt7kJrNQsOpQeHt0UmlbQcwLvtq+D4d4qt8kRHxmo6xPXt5UR5t6TtTOy4naTwW
d1IY3+gaaaTfOVA3Pivvb8cmZSF9RWv6PH76uIslM+4LyipvaqrEmhxcjUZ6vBylGzeDUyui5HsQ
h9MoyTMP18Ryrs2ijq6aSNrTVt30Bd4MaB8dE8CGsBd0kAAOtOlwPuaGGy7Joct6r91V/1l/jJBV
KOP9NiPshKXmujtXSuhn3ehay0sVRp7cHosIJYCry+u25REqb/8PMb3KKJx/nXjU7KU1Enqq0lWb
3av9sznudTq3vs2pDeHERqVcUg2q9Y+ZbX1Cu/Vayee/P17od/92Q9hc9RRpix3STDV06UoyXkan
vypnejl7cqMbu1gDDWIbjL3y91+Ax5Mb6Ig8iOTYUvAIW7riVdWsHCtqFLOZ9KRe43lO4mveSTsN
6Y1cf2ZVcE+eNDnLaw1iAZLXXTnGrTtIgX7falVwZSvorlyOii17FF6pKJsQ9KLacB4V7VLq4P0i
47Es6VPlpnGcJfMHVKTHxMx2qkB7tgTfrDoYy8BqnMdhNG7q5mHO+rt1ciTP9kajt7aVtr6MZUQ8
ODPXvXDy7ZYgm3q5cgxWsb+rHOA6jfzcmdl9uRTX8vTz8hpuRT0gFsh0AZNAEyts4tGs1IxWmQOv
RvqYL8b7anrN5iXsaTRT9kdQSFi6qNaKBg4j1FwTaPmsQneDqbkLzWTnE20uHEmPJhioKxQuzhcu
zZI8SrJZeoy5/yITd1A7zo1W8+x+9Opkb5R4MyIgVUfIgzsVrYZzc5JZKYscrOTdWnjoy7cjo4Vz
dG8N7//+CzGpDCkNpYUVaXRuJ1bqJjSbVSrRmRgicpQBHl9Hdi9b2cqwOhdeUEvgjxF/PLei2lHZ
VQvti3CxD4NkuAUUx9WuLPueGWHLzlxOQy0dUr9Op2dTrpCzbO/Veg89sXHh1U69EUKu4KWRoeqM
ynygoxeiumYee/pAlaTN0d9NXTX/EsLm8Yo1JNtSymc3wRJxvoaGxaDwXPIon6FbWrKfk/mxXl5B
S4PiBvsFkiJAMmLtO9G7UCl6wqEKPzjFtHLq0g9hynAHJLsV3gzKybSA0ML449lvBoU8dl0R+dFS
H+ThcwWpbmu8TNMeL+ieIWHVktGadDNAU3LSX5xJdYvWn5r04JR//0L4RXeDCtgqHvBHERDBecMc
4GRL9NCtieyo/b6vFrsZ4JDq/GtFuHvFGRTkQwkv4TiEBx2FdreJnSfGv58vx9pW3ubMs1as50oV
ImwkO1fzPhsQlm6k6Dad0jdmuncQbV0igJ2DL1vVlv8oYfQ59fU2hSdo1Npjb+j3dZ/cRDTeG009
5Pp4Jct70g7bXv02KcRCN5hmteA0gxfV1xAselk1L3+/cJDLkeYo39PNERJdkjlRB4EzqWGYHyq5
gqFSeXvZxFZEg2rkSIAAiWQgehG1dTM0hvTY69J1MgAn+D4733jfu5ftbB145ABqzvSeaR4KZ/dM
moY3SqZaNk93ilp8qpvsNjONf+q5eSNNzj+XzW2FNjJcWGLcj2KtsHLrY6NRakRfU85WCaCAZXwc
jT3g7ubinVgRAtuJzNQh1/DyLZ+HyeFF8Qk9I1cP9xDtW4ZA5Bgw2Gk2fT3hK3HfofRraNKjrVVv
rWZ4Q5XkGJXhXUvN7O9XjpYojIkUa5m9EZICpJNBozdO7usxR5FkfwoGkmm57NyHtz4Q7ILcsrg3
cllYPT65OaImMjgLNTrfCe1HGZVjK+wesvnz3ztDRWetb6MgCgPNuZUi04JqgHjL743cc7Txfqzn
x1jv9g66reimBPLruURBQgQhG7GmRkrLW3lRqcFRzxlBnpqtO49PirRXst8KBou5KyoRq863+GR2
wNVXjkmrQ1omtzaeU9l01eau2GvFb+XUUzvClrWkpqDuWa0D6Msxi/WrRQ8TVzbla8dIn+VOed9m
89PlD7aVVE9tCqUNyr8w50VagYJFRTU4yB+VytqZQtmxIU7JZmZT2cYycBfJ2tCdjeDFlPudG8lW
eK+6CLxWQHcim3QeeLK1WL09EN5pajxDLfU+RSfBBQR4fXm9NmPhxM7q68k2kqS+6fMashC1/6p0
H7vqmhuXB2zrspnNJSOuKThRaUZE7dyMFvc9AxYd5ZMlO2pm+U+jji+vMcGoBYRl8BeLs5u5nkBv
Ueahn5vpTwbz38zZeLxsYvOjQB7/rwkh56SyPTtZCUamBzWaWraHWgqE4XuPrc19c2JGyKAjg7Ux
16DYb63KrdVbJ7iOpdgdlcktw6eZ6fPXuIUU5MptCruBsGfAN1WZlNOjDignG3PiQrfCvMAeH8X2
6v1rhkbreQyUeUbNvCkSv23eJkXhQW0ZyDtfaDOcV/FbnRBYZR7ObZgzWPbAhImiUU2vVj+1snIo
8ie7fvf3SwYOzuLGY/PYFysJMrSzI03PChCJehvI8ItPyoO521DYWjIa+fQjV0V4nqrn7khpr9Q0
mTKfbQXY+idd3QPTH94rnIE8AZKpVR3BEnJAU7WGAuUECin9CEwzcGu0bqNg74q9lQNgnfrPzOrs
SarpEQG0Wh3V0VaKzBvaROmXBBLwr5ed2YqAUyvCHg3sjFjudLhIwvE2h2UHUo+nfKhuhkjauYJs
mqKlimYF7aY/ihX2ks66yoyED5+Lq2tPCMvI40sUvbzCIz7ML85ZJMaFmA5BczhJQp8YRcjrxdTc
bundBBGwWd+7hmx79NuUEG/doEYAr5iLa6V3xXBt9D96823ErNf/5pFwuEmxAbCjQzbLYMAmzp4m
87M9v0v2eKg3vTEhJZJVBwVSWzATJJMsByq0LVL4oQ7645K/D6r0PpluLruzuUtP7Aj7Rx6bxGgn
2n5BC4q5HZ7bDNCcrMev2acndoQNlDKbwfsNBpJ47fglj3YTevKeMujmoq2PYJN5HzKC4Ey8pG3Y
5xXfJvlgG+8C/cnWUi+13l9es00zpE5qYAwY/SE1gJi7EiJCCgovfTtBOSCrHzO58nY3z9bFGlbM
f+2IFaS4GIKokObaD3In9VpZHdxChTusDawvup54UWm9AjDH7BhTnwyNQLInUoEUoYkGQQloV1MR
aQs/MR19dEbLy5VsJyA2M+qJJeGi0NZVP0amAvYmSjyneJy15XD5M22G9okF4QqvaFUSls1U+1wd
HirV/KjkwxFU1N4VZDMcTuwIV5CGAfzaiZj0TNXP2WgySvghit4ZewJNm9HAaIrFuAxQZ/E8rYJi
KRpJzv2xGQzXrpX7MlQRiQhvGzXyW5QvX7N8v+0JGUhPhlGWlIDNZCefGrt7MsLkOgySnQS0vXq/
zaxxcnKy1jQJZtWQCp++zbVk3GZJdXSm+KZVdw7X7XD4bUjIQNostbG88FqIQ8XL8p/W9DXZ0wnV
tq6/lFf++0irtyfeNIWk9/L6hGudcrkZx0V19TLNPDVv+tsh4CakV5PEnLcBO8sw2pZXdd1Nlmdu
OE0uPRnpyCjyp7w1m6uuYmxYm4vyZkL01gB9WcnXExC8q36pZWjiFeWQtk2JxHZZeIo0xVdQ2ppH
KQ9jL6yX4ljVdXaEBkO5s0JHOQA8SW7tsNcOkxHL9/JozG5NX/pYImtzHcqpvrPHt74tZN/82g4N
JVV81oyq3Jr9rBOy2bu2aY+O9KAPkufsEaVvfdpTO8Kqj+WQT3Ye18xghscumR6jSHWtwNl5O299
3FMzQsqy67yhAVfWfqbn7WGQGwO2jFnyzEQJj1Lb/jPWzfwUWkCz/n4rgqBfOUbQWEdK5DyqnBQO
MgBDsLPMhTvrfgZbYbi8fY2RtZEABQJwASGN9ePkLKkFr1Xed65q8ZBm3vtV9RuQo/9aEWuTsTUm
kw2UCgZcmEickrh1npwZHtewqV9zV4O6VIcKHN5KSkbn6zaMYe+k632gLyIajQ+p/tQoX+r2FXfp
UzNCZolivSrh2aNXJuswgilenYeeyotXzfYKlJsheOKREAlGY0sxjH5ccp2PRUTjL03s6zoLuExZ
4+MIqt6zpr1xgK2T59Q/Ie5DRQssNBYSX+9equlHBR6Rd2mXfaucnRjcTBgn7q3un6RPbUoRrdFW
hLEevE3r4oYRR1SjOvmfSB7Cney0mTXWgSEGUFdZbyHgc/A8oT1MMXMwR6kuD4F2GPS9tds2Ah8X
w/88gsTiaBpYUH73NJ/DFLFlrYLM8s3K/Xx5725/od9WBFeyuGwkJeeZ1cKXa4PeVMLQSxhDlivj
UJa3l61tf6X/rIlzweUYlHGgrYrb5ttCKa5M6Myi9CjFO/tqZ+3ECTozbihnRVDZUONz7e5xGL7N
e93T7Q312xf1POIqIzJSI+XJrQ7zfa2Ft12rTp6dhrf6pN2FKsBjo94jytw0qsP5yTg6pB2ysKGU
vldhnYHcvB2/JtOTGvQUsOl1arFXhFRlx+Q1B8iJQWFfdXIcV0FMhrJH83F0ygcU09+yp3cCY/OD
6Tr6pMhwgNle//xk+4ZDsXSFDWNPPVWemn2lxeUa8Wse+s6JFSEHzmG7wpfA/prTfF/aH80h9Xq5
PPTt+8txvgXuBDdC65YmDRN/okqTOptV0NrAwBrE/66SSC5vqrmGXHdkOuI6TIroOamX4VBXaPe4
yTg3nyqt7Y6Xf43N7fb7txC324jKkd4ztOK3y/QZXfDoikvmoejQ6uX3tl+TFU+sCRWbUQrqPJcU
dPSk/lCVym0rfQ2NcMen7Uj5b2VFBEYeaXnV6yXVaI3elP5h1p60ZXlN1FOLg38HLb0/pKgSBPMS
fcphTAs+6tFPOxs8ozV21mu9Q4jgSsCbKjTFYC/Yz+cxr1tJa3WrUMGUZu+GMECS0sxes1oriRCV
NASibCHiozIJnd4pVmJd29P0m2oEov0KwpS194CgFiNlVGqETLikcqZVFnMJZUAmj8KqPERG07+Z
Zmd4TWIHIwVRDYhzeEfP16yOHTmqBt4F0/+Rdq09cuJM9xchAebmr9Ddc+2e+yTZLyiZJGAMmJu5
/fr3EL3PpttjNZrZlVYrbUuplCnb5ao654AFhjn3ubx1ydP5XaONsCMbau7H0eQtgec59PbPutsN
gxc581pirtmagFBDOgSTZeCrJ4ojRYtbA7Wy4oCc+rmbiuegtX90glz41ie4WRZeJEiq4fugu6aY
gio3Vq3rqwNzh20Q3BhsvpTyegKw/MMLtyD+cOIBtg7SJ6XV4SbN0DopoCRlFdMQJZotjd0kEuA1
PG9Ik7TgSoIwio2lswE8OI2CocOj0XR7Y8+hM1y4z02cbITzs+dvdrUSDGumlA1E/XlENbVghyml
8gb8HvY2AShmC3UHPNC9EgJ8k9Wt+KeJwBP/lFu+kHWbe8iPwBLhSij7+S+x7HbcKT8BaVzudpw9
eMED/Kx4xyzh0skGiz2lL4b5OBjQb7Ie29VemzbaoWEDyBymskCZd/rBeG4gSwnQ6LcHAAzANNA6
WWh4X8rs1/nI0JypDtSuQabpAiWC/5wasvtqnDAUnR+Mcrz0aP40BWszqDoTaE2h8QHetABdkFMT
OUoq2M4JRjCo+0UG8xXNq49nQwuO9V8TSnyj/wZpa04hP96MP9O2qkNSOxvKna/nV0sXZwtEzkMr
jxDoIZ660tnA3XkEha2OPDrW5ZRyyHe9fsIGjjpI1mBTQkTw1IYxybaGwAQwx/zRL7NwzF6zfnve
xvJIUW5S3D2YmQQYb1FTX34/yh6toXFlloOGGlNAW7vzrobMuHH5sKWZPYI1zL2iNv8n4N6KXV1Y
H9lVy+zSGgI3sVLQs7lVCiS1AYbmiZmiDPuM1N8zt/wEr+lyy1KwDEGkDJrup56iWpXWPrgtD6wC
fxoyfjCkb4bZ2p1fUG1gYOoZ98YyKqMyVsRGwl2TITAwrRxS964wb6T7+7wN7T7CnMcy3whOOFu5
lgqaZjNJUxziUHcsA5QGIELx7bwNvR9/bSjLNWWQkC47pzyQtkJ95SHtm2iyPz6U7qCd46K3b1vo
6ii7KHbtpO6Zh0ECPkckZv8Ekj9SOh/AIQ70AJh2P+EU7ADHhH8xKHwaA1mbJ7xOUAhr+qfcfIIy
Z+inHx/EQYT9taHcQG4s+VzF8Mks3wQF1797qOLL/+aHkv/mHA8kS+CUK1OzCL2qP9QN+SVWmY+0
QQCcG9ptqCejS366XoWDl7FpNhBKyObIC25Gu4jy5v68M9qj4MiI4kzVoXSfeDRDJe/b1E4hYEBR
M//jyzVg85oh5ayDemAytTb6BCROLgv/HvdtxKz7BFDF8x6tLJt6cNu9rHMAmZBqQ77Edy4NYDrr
T2hvIs7+/TZqoca1IRPYGU5ycFvw7wB1nHUBOA/WMtOVRVNfKGiFNEndeQmGcAhw04/g1wj9/ntg
vp1fszU7ypk2VE01EAusIfFUDZueMfGlpF27Bc1Q9TyCiPvhM/ZQo0ZKABp2tbxPysmZjRZFXekX
13K8dqixG/0v1Fg5crR+LRqfy0MVWZxyjoqgH5iVobkLibMCktYcybZ/4MALnPdHeycsrzsLjLEu
gL6nW7Uc/D6eMCJzAObqzkvYD6sqV06dNRPKaU0aZCNIifMDWSCN+d6215zQLhbFADpmsYBTUtsh
2YDjLAaqC7SR3QWTHJHGN34+XHRrzO7aLfrXktoSyXnfOMvxdvBxRCdpvZ3KZ8Nc6xzoVgxk6rih
oSqApqry8Z1qLouCgTZvwGsryfMOOHJGVj6LzhUEMIY+PYxyved7EgOIpWqQnlDv0esf5vmuSn+e
D641E0pwNUlFUT/AZql6L5J1cIE9dUjN5hN78tgTJcCKgRY+5s7Rumwrsetm0R4G1DbBet+RyABn
w9V5t3ThhhcVUHELyO9ddz/tOYZPURQ+dNmLU91iFCy0/JuuWlMJWbOjnG2QGrIom6ATZrXPFjR4
SP3YSjtEm2Vz3iHtd1qm9fEmhVPqoVYhX5M0Q+OjwF0A5YSwS+Ntazyft6J1B4TRiyykiQVS3iUl
pgwzN8VYETHyqPXSG1tUC+0xK/PdeUtaf9DDwYMUak14aZ8eanGTk7Szka9lLlDtzdVc3+Rr03Jr
NpSPM8k0721pQsbPllvamJcmNd7ioEs+cUBDKAYnpAX4i+0ovrSAHOdmigp653s/J+hV1kO8Nkmk
9eXIhuJLE7SQNseqHZwBbDT+M/PSEPwI5z/KH6469c147Ilyqolm7mrQqYJNNQcLrhMn8ZUvwXyY
QFLrgnSuuYnZ6Fxxh/zituWkIajaspsedPp3QerPD1adJa+j46ahcMBwsOmsOl75O2pDFNiVhUrT
xiN9WaijZ20aTGPp10hcKx+de159axwZSsvcmIvk1/n10C46XnN4oPt0ATad2uKGS9AZgQRwRiCd
6In+Wlrov7TcXTG0ZNvv1h18RiDpQPUOap2nhrqs8qtkob0ABzh1I+ZKdjUMZorsb5peRmMhh6iz
qlnDAulaMg7YH/5nWIW/drjfEjENxr4aChJV5nyZ2B0qesU19C52SG6+s2p4m9Nq483s9fzqrjit
EizlVsW8wsMR4HIoFdQb27qp4wny4kXU0xVb2qg58tM+XWDmOnJqLdPY5+QXmVmYx+KKd01Iq3zl
oF6zpGxUqIq5kBFAc2HgXwznqrEe3OK6SHfn104XmaAAAL4Box+A/CrXNkQWaEYsMDlh4DQM/OUt
uvHZSoK7ZkRZNJq3WZvlFmTuMNlktN7TYMevdka3533RsVY7x84oS8Ydh4HfEaPt4D4RI74NxmTG
zpMbGaD/3gj2aLUdOIkc8M3QYRLXGBj19i5rwfrvdfaaXqrebYcCmo8mEapnp7HikXqKewttSoop
BmbhkMuCjViroeviBKMZ/1pRviANKlEnM+KE9PYFd/2d1SXf48K4qjpUsc6vsNYWgsXzMEyHPoRy
vHBEf1EbHRThe0z1D68QD4xM987Iv5+3s1wP6jGGfOt/dtSVKwovEZ4vq8M0OV/Bh3xDsrWXvt7E
ck7iX/BBLx/v6Pi3BVIXU6CtlsRmGFtW5Ma/zjuh/fwQkiEoJEKWzFUsgDO2NGcQsh1YI6OeP/dj
iXrVyv7VfpEjI8vvR25kyL6sxqlQJDX/6T2okbkA+BU1SI1XvNEdssAsYh7HBTQB/iiG3LHHXCRm
CPo2iQLjd+p8TccXVnyt0Hf/+MIBhQk7eBAt4smnpuxFk7AjSXOgxTdZ345kPwefKCh5QLPjCQkY
JuAWpyYEtRJwYOEZUY93Qw9x9PS18yNSfMYMCAwxFYENipLiqZkxJhWR4HVGpReyECAaxNg27/aE
xbvzS7YsibphAFn9nyG1BTSjb5v5Mwxl4s7H57f9K1Qt6Rotjm7TeEuDZFHswfCocqIZMTrVTQ70
w+DEERXJXVNMKw8u3a45NqHcFVPt+7ysoUnqyDzqOA09QAXaz4wgoqGBvjoUekB3ptILIskOZON5
oOcWeLEmkaxIFOfPXbAym6r9MEd2FHdSHjRzYwTi4KLWb3evrpg3lYeG6ifk0hxMO/gUra2FP0O5
++yAi5phlvqQpkW2K1uSXM6VSyG1arhR5zN/ez7idKFwbG/5/ejgQWIJRGM6tpA2r++g43lhxs5K
UOtCAYA4ILLBoADgg7J7MBERi9EY2oPn92EzZnhH8LAd1hjbVsyolw3xkYu3jdMekuoHsR5iehm0
K+eA7vAEEUSwoFQDNHwUT0oyO6QxaHPw09vcMEIes0VGI8rzV9Kv0QX9YSNUD4Mja+prwwYrmokP
3oCufNqkFtKtzo489nswMHg496FrkRAEKaBos7YWlBdlMOwZ7bcV7ze9R6LzgaJdXtBoYaoOElLv
aALygExBMlIsr2dG5ThhQ6fhtDYlvXQA3vkMSHOAChqW2V/24VE4WkbQcUnd5uDOSMbzKjQZCVPM
/ZpZFcU+CUFjsLIDdFsbKRAYCVAdwqjR4viRyb7D+9ElmThQ8VDkqNWk16RpNuZn+qA4arERkEtg
akpxbXLiWkwtF4fGeYvpFMW44oFiifOPU2o6x3aWID7yxwCOtvagb3eY23QTW5djM2Ia43YBQZyP
CN3RAUUA8LqCExlpnuJQ4XpUSPRZDy257vlvx1kbvNCFHHWQ+YBcwaHATZ16MvT5RIcB2gu0+9qB
Sroav3WfICBF8wcTChaQwRj+UpxoWJyY5YD5so42UctlJCAyinxyl5O1x7XWnSNTyodJ0LWBjpdX
/+FWCNLLyjEhpL1yRGmj+ciI0mKz6r7mRsWrw+zOUKjwyyYyjOwBSfIm6ZLf5yNgzSPlPJw64hp0
aMTBI+YmGMydKMVtlXufKHsDGgyaGsQZ5A6UOxGjUTMvZLGc7K9t+kycr+3867wn2mUDcB6YbVQ6
wfl5GmqNjKnhdAAgW04bplMbVnYTEfcbSIxWzlGtJSSRSCbArwu02akl4XUo4he4pjrxbCQyTH0j
pHUalmvihZrLCgXbxc5iBif3qaGWuVTkjV0fRucWQHJwHJNwrncNu3dEuuKUJhBObCl5+CTklPR4
ieOJPLwRkOsWHNmrIT8xAX1iRzkR8prOYvDBbjunci8oxf5hd+kQfPxkgxmcbaA8wKy1erLR2Hdb
YufI9wexG0S6K+ri46wXJyaUw4DObRdDT7vFPuU8pHYBKle6wvSlCTUXGT6mlMFEsAhdn0bA1Bdy
MAEHOiSp4e0cQPij2RDlpm9oiTeMTb6e30TLJlEu7xN7ik9FlTpyKNv24Hi8uYgHUIV0PLZC6kzu
Yzq0/SVvUiDIWFH8OG9ZG39HnirbN2V+P9cDPO0CAERR923lF5GujLBojeDFjLj48+kU94y2hJZz
i+rvbNMNS6ddbNdXNjNWnhrafbtMAUKDAnM/KpsVMI7SAPd2daidoI1EPw2/pO2ypxEgm+0gyBwS
W9aPn1hAD2XfpUGOYVvFN0xGg+4qxZgJKkMh4d/68YeVr8Ek/gyRvAuQIyvKZ8J6eXXAKZ5qrdtH
tXSna9ZVv9g0N5sibnno+Yl5BfyGyVH5oONmpMWvsp5EJHx7umha19sNHiM7owzyCyOdp0NV5SmY
3VEJNH2opiIj8RDaHTKSgRCUc7PqcpgstJdnDNkaIArceaXTbphpd+GUkDia+JTuUgIdb3T2zWcO
jsnNRFF27GvHiQgKrtvKLc3rhHERNZkJMFNMva05Fs4WhUD/kns9jfK5r6/rFkxQZoyGTAZ+9rXm
g3Y3gzp0QcSDyVbtMLMs82MvxXiBCfk8ZvfRhNI1ZoLi1QEDbaAfWVp+P8oga9BxGF09YrCtnI0o
lfy33foPYwxExCeibun4wR0MAqiPXceq26p0IUlbYqjFHR/T5j6h3/6bDeWB2zajMfHerA+9lz1a
aXyftPaFMYt4xRdNNoyu0F9flEWbUUpFmixA8M6Kf3yTX3fU+MQ8PGyA5Rd2HJTWlF3qzLkcWtYW
YEPvRBQ7bXwNeHC8GSGxfmnbDrv6zNr9tafs16JwC79KWXMo+LAT/v1M+2gUa+1SbWCjygC2VVCD
ouhxGm7N6CQNq7r2gPLBrzz27jPpoNIWP4J96BNnK4begeYNUGFBEnZqClf93HJaYsrfcIZtSV8m
2w/BLGmEidWkV0NtkxWLurDAnD/GhoGRxQtTcS6xWGY5pQ3VrJnc+NUITFry8Qcfqk4YBEBoYEJZ
5WiyZQ4hRA+Xnyhv0uGrGJ5Law+Zn5UA150Kf81gWPl07ag/QLwiQKktKJ787oWXu6L5OHBlkUdY
Ku0m8nD1PPDawjBdw2wPZftQ20+u/7Wzv5wPaV2wHZtQjgMzNuaGSZjoxMPsQz1juAbnGFrnK99d
ZwcipJizRoqPCox9ulpV2jl+19ftwYLCe+Ifmrbf5OTB8T6Bwlpmj9H+AMwDTQolwPzULykfSHtw
RwgKD3bIyCPL1i4fXVJybEVZtqq2CkksbJyBxpHdDxurTCOwi8wj3ebOyht22YVqmoC71lpomHE3
qEPPVSHGYuiD9kCWKtAgphf0w24SDLyE44y8oWmfzUJenA8MrYdHRhUPx4HU7QA8IuRpfw0clbUZ
ky7GfgYCsLSfztvSbaVjB5W7ouiNSZi1bA++WUdEIoEhY4in82esgKLSAp4EqDYlMqTgmUg6JJJG
DZ5xwYd4j5n1Zjs1I185gvQO/TWlLJ4/ZrU/pDjCM+dX23+bMy/0P7NzISz6rzvKogVtB05KhjJy
Jr9mQBIE8Z1n3Mjxx/lVW/6q74IPPOZow6A3AkHK043L8CabmKwrFBt+W+KtsD7+5+MPRmgvJEro
WilL1Tl5hrlxVBqCqqxvJ8utIpIUzko0az7IiRVlsUpmlq34A47BUEOeWpvaCDYTWUvgNKfciZnl
96NMEYhcZ7CqtDrYRRra5MIyu1CmB9l//LWM5yuwK6gGYvpGnQ4LYjHnIEKtD7RH7s6DKzkXKyum
dQXRRcCFi9ketQJU98ALNBjnPjT1M2nwiKhuen/rkJVH5B9aWCW+4AjILlFERwNWRUYB9GdKKRY7
seNFVu1dzFZ92fbtbdmU97KIs7BtIaZoym0dV4fUxrezkxsm1vBAuhBBWRVSZrhsIXWoHA+TTOhg
jKC/aoIXiPZGtb8QsK5dT5qzHLgVgJoWLOr7udjBYLLvCqsGt8pVi7erSUHM4wGTyDejaUdGRlbS
FK1BKMGhcwIdYuR5pyGZ5HHRBgCbgBcRIg6Ji4phcc09cmgn9zfA1zRqDG/FpnYpj2wqaWVXVllq
x0t4GpgGA8JqmsNmbbxcZwRkguCcRvMeU4XKwURrpMNiTJuDNVlQyEaVWgqQqsvd+fNvzYxSyutr
VlB3QJVjGr73QbKl7UvA1krhus0Gza+FSA5dNOT1px+paXKnxl7D1SSDyyxIXqExnIZFBaBogSU8
75HeWACsPqZlMbWneIRp4mSYixmqX0XyZgoJDqzsNkYNtKnWMImaJAIkJO6i8eFDpCdQTA35aENW
DMnYTF+gGg2usn7TQN2zXUY5UIM975j2Ux1ZU1YxHxbkCUXKUvMvJZQ8bTCtj6+fsQGBhQWUinNL
ua4Gs2TMFkuqwlukKsNlz73NaHz8oYl1+2tl8fToHmkgmWTPCQpD8SRD2oCCC7kel/Plf3NmiZQj
M6Od54GceHvgMCNzbyPYP1ZgbP+bFeUEyrtyrLjZIJM02cYjxkvB+iyy+NqogCZTAWHyIt6IUFsW
79Sbvs+S3u59fBrZbiSJb2ozeD7vis4E7sOl400DtCuUBau9OaXBABPz8KUJhh10kTfnLehi2KNQ
28VELRxRTwK8xZOYZ+i/ocEd1UYZxSlEcJ2X81Z0fvjY+RQ1E99/R5nd8RmVmQDV9mwQt2mS3Pie
/HrehM6RhSUXg07486GrcPo1WOHHwTThq0Ne5VLmpRUOhbn1e4g3fMaQv1zcf8gKlM/O0ko2jo9d
P5I8GvNrG/Ac7/m8Dd05BmEV1IKhdrtIsp86kzcWtCZbdBELtwp5Cf3R4Zs02hDtly0fd+eN6T4O
mg0YK1ioRN5NVw0mRsxLj5aHUYqvxK729chWvr/u4xyZUOeqHFqyciIDemHmk2lDYu9eZg/nvdAu
GXIc3GaYkAA853TJkL3iQdfgepbNo1M84VUXuRICoQ4IBKtme97Ysu/UJBKiJ3hBLHvn3dhTMcgO
xLIoNs79F6fNwtqBoul8W1ZrCb524Y4MKV5NspRj1pYNksQ8xBDfTPbmmkiRduUw5e4BaAISFnXY
3TSFkXYmGpVF4lyIxjajYSZ3wWi8zXP9LRv4/fnF0/r0157aGBUtkJYMkXyYSxBAjrcdeQg+82AB
6uZ/Pqmz7Fld5G43gPfXz8Yn8Cf+8mz+67wb2m1zZEL5NLXfe0br0xqAYBCVcBHLiPTc+Hipwjt2
RDkJGO1MiwssFsnTnQ8YS9+LLbE+cTFDwhlgerSqQT6lJNBZbJVsKFBozqkf5u5Xs9yz1VlB/Xf/
a0SZVuDAffqd4A3k4+9zvPAa8SjW5pe0sRyA8cLCIP6Smp2eAuNYSJ6ZDN/dL6erMWu2Dbo1BhfO
jWVAEdjqeLVy8WjPgiOTytq5SJ06iGaAvdIzwwDAkJY5YcpZOCcrsaCNuCNLygIGI2cOZmWQbzqg
PM3Tq7YC2uATUf3XhnpSl1aes0TiphaFcRBO+yUna4Wk9244oP/H9WmbwLm/k3NPvCmvgM0TeOHI
r6nh3vb52h2tN4FXQIABDDRqlt+PE82xZSQ18griPfIJzY2XzChfzi+U/T6c4QaIikBSjzlevORP
bdT46FYHVbxDLmnytnT3Q4eZ2VUTsx+Nk2N8pU3qMC+ydD+knEf2YPq3mcjiDam6MYrjkqCmSvOQ
moN8KxNjvM4HjNpAD6yxb5bGxeVQu+O+Jdw7xCmUJOPY/Nabkka4fNb4qrXeeCBeXlixl3bFqTd2
l1nSzwU+ysSiGRQoHQWgfljZK1oraJSgi48GBmLg1EqTLo+2FueM5z7lBbZItzPytVr5mhHlDABQ
ihYCmP1DXP5Ouj7kw0UjXs5//febHh9/yWgwdocoUB2hqSgTkN8gbWZzaFt16E/fTfI9WevI6O24
2CXQH0JpbPH1KJBRJSWsk5hWint7k/ZeWAP6A3peMAJ+/4xHEB3GcAU63Cq5IZThJzt2sGWCpg3n
3rnIMBFViI0zlrvzlpaNcZo8LWv315ISBLnd2yOaDngMLPJatcHri54GAktYW3tKqySKCyePElCm
RwPasM/nzWuXFOhtaN2gzPgOREgqcGV5M5Z0mpPNwN+yxAst6250V9IcnR2wL6EnbWKc9h2rcQde
hTE3MS/AOES2SBLl4ldf56E5vJ13SAMaBD0FXofgToYgCdRaT4OkIE2bJAJAj6To2sskcY2LIJX1
BgcJCSH5Z79aflreMbdJNwWabtC1HqaVVdVtumU4kACjsRQaldMwFsJlXY2MuOd4a5f8yuXxNsnF
5ryvy8Gtxo6PESAUijEzh87eqattP1u9meCVV5n8Lnf5JeDyKzeg7rsdm1j+CkdbLuhcrwJpQnvo
/R9GuW+nDEUE5BBijVrxfa6Cz3bki7K3+xG8TCmDIQbJoqJf+Ji8aJJfpyEOVzmZtAsHoUQU4DDa
9K5YwZpK8oLj1erWxraJyTNOlV/nv4124RCBLhgDUcZXL8S4yt0+7dA2LMnPKsax2LubuX6ZySc2
1tJr/X87KucLLZpGArCFcdTpwRMPrLtKvdteXv4nb1REZ5L3XlLHOA85ewhqM5r664q9dsbK5tV+
lyNnlFdE4sc5awMs2jRAFCAjF2W2xjOsO29R2VkSoWVIQaXjlTUqiCbrW1TghyYURU2vCz7RHbfG
/qKsE8hjB0MyRU1jOZBD7tY6O3oX/9pXjichR1L0MxqHkxuEmPYPmVyZW9B6CEI9SIWD0BbzJadb
NjZna+wwjgPCMYjpFmIwvrqk88JRSBzxbdpcD5SmW7ew0guf1/TqfKhozz6KRwdKaAvdgHIodd0g
K5ob1UH0t/3wWtY35ON0nzgrjkwoh5JvgqW8r90lLf/llD+oLcLg46VmnKiYeVx4wvDPH/GHo4PP
LVIzGRt0xgp7PwImVI/3FllpJOrOiGMbyjXBLJKBbxU2HGR/IwOLN99PI6gD2c+PfxMKbp6lV4Px
HzUkWu7ForXxOs9io7sqWczuW4uRC6Tya2/OJX7VO+nY1OLz0boNQVD5BiLvIDgO7opsvAKC7Bi0
2rMZHC6tt81tDDqe90+3qXALepgvA5sp4DqnRoPW8acEmgKHQYhvthh3bB4vzpvQhfWxCWVXZWkc
lMJZTBRPM+hDDfFEzJWdq3cDW9ZGjou0Uzn+7B7cSYGVAqbIIKvZj/MQCqiGnHdEd9EirP81ouzP
gQKyXrmocRcNfwH/6z3EDNDhsL5By2QrWL8SeroY/6OQvmCokAwpPnlFB26lHICmwnz2DBO630bI
0kc6rSUQmg8E1QyArh17YSxVW9lDU5VgVIFfQZaFbL5Pyx+l/PjZZqP3hKcOuncYc1M2LDAZ1txN
BvaRbYexNG5qULklyZoemCYOjs2oiNiS8HJMRonh2txjG+m61Q7EUWuBoLWC2TawMuOQg3Tw6aaZ
Y7sVxYjKA2XlF8ZwAnHy7Xysab8JdPoWCVfo0qoPw4kPSR9Q5MFdd5VZTdTn95W3Rt6lCWjgOINl
dADaDu8yLT9gErkWKrZV++wMZjhipVh95eB10a6NFmnYIBa1rH+NqekWxNezpJpabFGXJKF05r2o
/Ksurq9lbNzGji02hVlsmC/vksTeytQBHjN/Ob+sui8H3he0jmCFvhvnG4qiJvGEMqjdtjdG3m9r
8vGRHfgJHlE8o9AJQS5xGhwWn7DcDrAtvEjCsbqqzTQSZK0ZrosPzKLiZlpoS9FuObVS1Bn+X4/i
RCfr0HLvzMSMLPZ2frU0NxJc+WtEuZEy6XHSMqwW5i4u0mzaN6wE4sSsHOjq9OBq7l5ZwlYaMJpj
DxRDQLoAB2KiKKasnz/lBI0jgNFqFF5LuTHlXS3MrQg+zPqJ73RkRzleG4+XouBgCvdJdUEz71sz
spu8Hp7Or6HeHYo5FhzjLlU5B+a4q5rJHnFWyC+FRJw/jTwNK7Y2fa0NCOdfO2rB1U1BtNJxFHUp
t7cg/8EXygA5//AsIhYN1UoMeQNkhyT1NOxsk3Nfog8CWHsA1ZQiHKFf2+cfv83BFA8SEBReUd9R
Kc/J7GIAA9TTSLryS+bbl7L9xC49MaGEdu21CXVLwMGqtrxPGvHFIvmNm3RrRUTN54cdD5sIAuO4
AJV7r5+bsXMzYDACDEx1GOJrIDRfeC/m+PN8nGnO8mNDvtJONmU6gsQWGZCPUnAn9pUlIjY9tfGD
sUbwpAm1E1PKDrVJ7THLRYvU6L+MFNoer2ytjLzmjbI5S9T2W9HjhpVuDxrtynzllXEhDHkd+/k3
zsY1Alj9d8IEExq8KGuoar9NldrcrDFuxoOnmTSh0z9PboLBn49vIOAjkDngdYnKk0o9EDsxCToJ
sDV48kIDQsyu8YWvdS21zvw1oo6YpUNSjnOAbi83H7h9lQFz3dIfYo1WTvuRjswocSAgwYCCIHKU
kpuXvTneeKL70oj80RnnKyOYV+o1mrsbS4fhUaiU2FBLVtJvIG4L1+kXOJOoLp0e7MP1x8UccaYd
mVCOtxFaGJ2ZTIAGsjI0Un+TV2+TMezOb1WdI6gYgyURSQgYwRVHuG/MbVKhJJRa/AJF7C1mtlYG
uXURcGxCcQSUQ5hdsvB26KzfvT1Hrj9sq/6upmu8TboYWCaXkNg54DpRiR5En8YyccB0I9DrIfQH
5j+iGVC+1LqLOzs8v3C6gwcnDxA4SA3Ai6iccVk/gLrFBM4MXYw8csTgXdrA+1ynkMj58QlTqHSh
jw1xj3f8SjV49MVsQxWVgOK8283ltVjLRZejX3nvY82WyUkTIrJoYZ7epRUJmGsvlcHcgdAvd97G
1Hgz7XyTW8Pe8CVG29BwDgO5Rnivi79jw0ohDYLWorBLFIyHbHjyZiAcDSetovMLqAsMdIAg+QI8
IJgZlAjkFTOnsbLbQ+6ByqTcQ3P4YiCvgKaO4FQ+b0sTF4vwFMhc/vCe28pBFORUojxiYKYFqFcv
v28GI5zilReZZkstWi8LGGgB/P/h2Dwqz3i0yC3QPsT7vqgATX0uyySMPRI2ax1hzeeBIQcMJlC0
tk2VYARIoERkE8sPVWL14WxMNAR758rn0S7ZkREl+NDHboUFoY09ILMCmNvkhnbVfSnXyMM0YXDi
jBJr9oTa6WhB+ABviS+jH/yWLmTIGHvxbLmjw9r1umZOSbc4cQA1pj4QMjXbMfM5iX/NQb4xwaTI
s4/P7aJa8u8aWurg5pgDD29WQbx3xcNUszDOjDA2Pk5FDMYMTDhgthLo/3djdWON6WDDxEwwl9+9
8cVwizCnZlit0TXqwu7IjvqAwCBFWQ3SMva93f0TJGTr2u3aI0X3eRZsrYe9ihK7+nzoeujcUwZ6
PFY+1T1atdLZWP5926HLM3w801pqJzhcvQX/Q5UIB3Y8K/OSGPvG6aLEgLQHBuzKT/RdTqwo8T07
uVeAfcLZBwF7A0vik4vJnfOnm+7gAZ4fNUB0qsBcp9x6TNK09hLT2cdeAbXKR55cD055lcg15i3t
1zkypByjqUxjwCpzY+8zi6Ht5t9UKaT8BkArbXGFrt/Vecd0Z9CxY0qSDxxqwOphzA4ju40B3kxY
Ea1CjvSrhzICOKk9ZI3K6lm+0Yq2NMGIgF5HWn1Fz3fCaHL+ccKepY8IWnLiAiuKvvLpbT6mntEF
rDP2TvO7mO5L4ylx7tKP0xydWlFuVZCEk7S0cZwOThXRvgmzYgIbzM9p/H3+27yPBRgKMMWB2WQ8
XFXcqyzzDgMwjbHPavuiJ8EtNNWXuaI0dHy3DOc5WAFUvQ+GxSBSSIxUoOipjg72/lhnbj9kB9e4
G8V1DqQR+4wJwIUw14u0Dowwp5+oK/Iu6A1O9z6BIFezN+sqSr0v5xdO6wfKPMC7WgBsqnmPRUbI
weOFvB+r7LExyUvadK9ePr9+3AzBgkGDepHVUwvdPcSECLQHQZcb5Dswzt4aJn1LM3PlzfV+9+Cd
dWRGPRJmAOyAGHf2dB6fmOy+Qbn9kpXmq8eNlfxKt3DHppTTANj3FmoClrvP4ta/l/NYvfk+pAir
wFijOdIF97EpZa9arJgyDq64g/CDMB4eLXI3zSXO1pu4X9lHmgUE3wiq3nitgPFBJbYsZrQUjTxx
9sz4MmbfuNVtCX+1bbZySWhW78SOsnqm3csyKHOyt1rjzpmLKCHkHzstt+fDTufO0iVa2oUE7FfL
70dJsG+VPXPM2oCZh2Tsw748WPGtm37GHcfBKYqiKaZ01A6LY/Csy2dG9lMxGaHPu209mi8JEZfn
/Vmu59M3GNhmIRUKQUBcEdizp/7kjNCkQLNgX2XJT2ZC4mEqgguvSTZgEN/7Pd2aTbEWfrpvBWsE
ynkL5a0KTcbkohUT2dC97bTbHvkc9acN/fjcGB7lFLqh0E8DH8efaa+jT5WaqV0nDo33ELPBvLId
pvQpKdJNUK/BJt9njlChA2OBD1S364H14XQR3WWvcjGhIDNnP+I234Bb/vH8d9IsGWgxFj7VRXIV
PdhTExOIwQsxmXTfg7fbyqat6Y+hY30ivG2EwtLkxdJB8fDUjFURr3CxjfdxYweRzb0LbgR7E+O1
IURfP75l0SRaRHeRNqDardzlmSz8MsEoyWGuSZR2yBzrrWjW3saaCMdYKRivF74ZBzIEpy75jZ3k
Rj2UC9yetmkUMwNKwtdpkV+WfRGVAJ+e/1SaI+LEoLKG1KoX0aGAHZo0e5hZA5RB98Z66NO308pp
pPcNQ63YSrjT1T5B1yNptrmVoKRQ7MkoXzDfctmWeIJltXPTNsZlEedrpOt/WtXKmQEH/1pVzsC5
QGkaGTKetK1jXwdVBb5qT8yHxIcCXm1WIrR60oaWaMhVgqxzJzBWeWeBdWPT+U63szCAs+VVVm9q
DBMZo3jlptwPVgfFMTIA/GH/roa4D/+PtCvrjRtXur9IgPblVd3t9qZ2HNtxkhchiW1SFLVL1PLr
v8N8997ppokW7BnMwwAeuEyqWCxWnTqnL8pxWxge2S7C9reEj/5VE9XexsjrdGM6aRPT0JhXknLN
3XiyOsVfBqT6Y0dSUL5h/CDr3nzjT+u5wAs/2fn9JzwFHDHo8cianpoyixqwd8KhhzaYInGDL6lT
7uv+dxesNUu1LnlkSDlpkZG6LE2XEgVXa5vO91ZqXrjLjUO//bsFySh2FHLnHA3HpgsoxMLeCsAC
uHixpy91tjZcoV2PFH7F5SEnR5Uqh8BLLfIqgpJA/7seD2nXbTL7MPJyJUJpArs8Vf+1o0ZdMLJn
TVlY7OByym6GHG8OR7Rrk+o6j8NVD+YocNkD8qsEDDEuI/OylB5sg23meolJ9DZ6r1kdxcX4ma3D
7CiATn/HLdT5hNY0RV2AV+AA6aitnX9z6gfbOkR0xbV199WxGeUL2cCbQ8aDZIe0BaQiJ1ejZ91C
NXx73uE0kG1PFiRd8E9IvLSKtgck0aC+RwhGbCiAxiip8QLs6YH/u7fYXYtNdXv3QpjdTc5Banfe
us49jo0rgXDoaWH62UwPQe1b8eQMd/VCVoB+OhsQ18ZsJOZYLUx8nB4pzK2yAOpDQcIX/oKJjG2Q
O4/nl6HzP4CeZDZrY+pT7SrYJDOjNsJroMU0w6Y2bLbraWTeL4WRXxAKWr4Z6JkPN2jg7qasVyPu
IflU1mW0Ps992tNDx67n6HsAJk9v4LExmSvXsW4Djw0pMSkwjAVQtTZMoqy7K+b0wa36T/jBsQnF
D4p6GYLMLIKk7tjXHgWWgK4VDrWrQOEQ3RJwaaLAcuoGC2aePHT//KRtlreMh98Hr9+edwNdUJUz
OJh/kG8ClXDEahs3qkBclJijD77tm7IfNp3xRNaAUPLoq+nDsR0l3CFjH0twl+VA+RZ2vNjmdTD3
WyjiVDEj9tduWL464BSKx2lcgVVoV4jUy0NBGYMzqqPTYeYMZMJhUtY/uPUnTemmrpwY6cyKz+mi
Hwrj6HODbwDJmbLEDrQ4AFEic+5JGJPQPgTefMMBSj//xXRmACbEpQoUFMRpnFOnMJCimbgG80MH
0frYg4TEpjLZxRzxfMXDdTuHoXY8pmRJ590Lp1rG1kaiSQ91A2Apvwmanem8dMvD+QXpzKBMgNzS
BM0XWnSnCxJ5BN3BCQFVZL+M6Adx/ZhPly37fd6Mbt9CjJyhX4ZCJe6OUzMT6Q2r8D0GzUHf387c
EDsO2YVNWPruJzzh2JRSP/IxB9zTPqIQ3cGA4vInDX6RdOWu1e0ayrtSShMtaFuF2PB+GRxz7pFG
CueiwfThtrZ8aAJWVcyHeqWGqLss8DL8S9mAAoWqCciyzO1IyzNwA1kbw4KaIlQabGR43GLXVb3G
ZqeLe8Aj4AKU0EkUR08/FZ+EmQ8CGSW00L+OfN4PxVq7UecNQEOiHIqKDtgaFacjGNCe8bSnh4qU
F4YL2p7U9B8KL12L4dqtg2K9bMlAf0kNP+NQWSEjBJArHzy+hMczbTcFoO1d1MWIECtnVrt1fzVc
0RtGB0j+/CgZb2hT2XhvGQkInXaTwAOq/H7+HK1ZkDt7ZKHAXA9mAw16oAR8wQFqBGKNBUvr20eL
kD8/MrF4tfAXMDgfqDe9+p1zQ7PqktbVxl6s3fnVaE1JlhDwUsnntHLF2m3BZxoFDNDYYAPW5psC
oMUBCBUUZdZcYc2WckG4POq8Gp3nZKxepzDporehrDf29PX8krSujTERIEkhjIB863T3euq2Zsgs
MJI4L4t/hwc5qI9Wtk1jA/6MXQO3thyLUratmcvKMvO2kIkcmX8E0WFcY6PS+NmJCWW3LEaqok+N
7OCFhYjRtH+w7W5/fqs0XwTwRMweAXAARSlfcTQ8IdwhNzk5lAVYVAfoqmYQCrX4jpof51VCBDgy
pezYYpp93Uzw6aAEor10vctl8lKkvmsgQu2+HRlS9i3tvHakkBM7NP50F03ppWB85e6Rf6uSzIEj
COhOJPKI0ipMn1Y53g6ysmAJtsNzeRMNr25Hd1bz0tT+SkT7+xJWrcGPZSMYLLGhpYQ0DhFAwie3
ONjNTLfQjuXPQSqcXQswxQM3m+E1XPxmU7YpiIOHGojwkpqb3lzMq9TnWTJmqblrcO7uGjLmN6yf
fpRFZuz6Met2PvgY98EShvcRmZxbl/ddnM89A4+837KNYfoGRv1s0mK2b1zybWum0dt5J9TtJsY3
0EYFgQyGyJTbjjp+09j2nB1m042XObzt2z0Lox1IWPZ5v5INWzL3eL+b/7Om8seIuQrRWIc17k/Q
CxHbKfcubN5dQzVqA6b+a29ArW3xLthMv1I+X5xfrO7EHS1WxblTP/Xdykb2Clm62DTLmDbhrscL
dKQ/zlvSnYNjS8oND0pp0VQ9FtpO4gfBZFnsm2sSkbowKLFKSLmRkXvvUn5utuGCuZ5kDHgfZ5Xz
kLrWn1KsgSG0a0HmivdLgIRP/WgY3jBdkeGxbpLnpaw2HXW253dL64RHFpSUtWzJ7KWDDSFiSEel
rXttZf4m8qdLd36p+YeHEIBlPTKmfBpAQccFOMPq0BkgZrtvWLFxnRX5EO2nkcJYYA8GG66vLCia
S2bnNjD7Ne+2eJmCLElAdhVEQHV8fuu0Ln1kSVlNM9gzWSbMi7jFW9tPmCd6Kut9ZX79d2ac02s9
Gwagf0uzOgjX2LCFgGnoppqiiy57PG9obeekMx5lXxg+B7/pCDVeQh55/t0QX6NPZN8OZhaB9ENG
LOkITk0EoEyrOO34wQfXMpBXsV+LDcH08SdWcmRGWQkaP4VpjJwfxDzfejkUvMtoD4relZimj6my
Q4eSJG4jtT/csNFueNGzA6sNdzMtaOSbwQbZxV3vT3QT0fCuF8OFIaI7TEZ8IWXxfH6hq3+BPN5H
32zkaMaT+a+UqLPrq/Ay99iVAGt/3LoYxpo8kHiG8VxVm6HtAXyMPo6YkJBXVCQwwA0ZHelTR/Zp
VthVA7IHKDj7+6E1D04+vuIZDD5Mb0pXYpXWQY+MyQN5ZMyiTtTULssOFg+hdlZsnOVnAPGz83uq
jYgR5n7wQAQ3h/pwWzhnlBc4BiZddvMYbrPxtkF8tL07Yq6g9qQjqpcyZiNAHoboLnu9pysC8Mxs
raHArVi3X1zKshhdzcvz69HtGrI2BxAQuChGmU5tdMVoA6kHqJGDQcSCkB1G+WIoNK5sm9YVj+0o
ZzudO+GXHip93EASFfTexYi2pBWN9z2p7mlobtPBuppzb+NN1ksLkpB/t07l0Ac1dxxsY3kQrZzc
2zjVRVmuDTjpP9g/m6n4Oxr22ZxGpZHAMZYdhH+WvfArsuLoupvleCsVR++8jHWegzust/zYXR6L
oI2zyYoHtlLf0foG5CNRk4cWLYYNTn0j4kHRElAyoeWVxlW5xBO/iuzPfJgjI8rDJCuo16V+lB9Y
a0XXVW+IfZ/7+bXn59MnEgwHjTUIIwJrAOq40/W4mZF6JavrQ5s99QLXpf1jNNYChPbroHcChAHa
eO86eFNWm8yIUC7g4e++fR6WL+N4aOjFJ9wZwwQAs/jAcqrV0TKzWZ2HAzlw2//iOGmc9iaEJNeQ
8XLz30WgIzPKqe3GcLDxdMQjpDeuwy7fYjjiKufTFm//B4+lYtNn1VpbUnuKjowqR9UZq5G0fscO
YdUlbEKrLq+DtWKs9jOhUiopZ8HQpoKq2BI5fFkqcnDZsmvIY8AjjJ+JS1DEfSLdwIv4f5aUoLCk
Gc88YIIOzGBxjiGWbmFxy1ZecNqzemRFCQop0iRMAuJ9Py5Ptbkvg2ezXYnha1umhAOzGmu38kMU
Ecclzhd7k0Ok0OXBRb2m3LZmSYkJo2e0YVMU5JA5Ivaz76aJTkP+ZNG3j58icB5BIRPIQ7CeKW9s
o60HkVGcIoMY22ood5iY2PR8bS5Mtxz0ZIC/R+0YWYNiJgXojIbFlB+iDrB7o+t3/WLdFX5153Zr
iBydHxzZUvsZQ2R2wE2N6KiBSPHRmdz+62yitASA4lp2pwsOx6aUt5RVtoOFHgDeUqBJgDiiDZTH
MDwW/FcJrQAxr1wUurAgOQ4B9ECTHwi70+htTI0DYi/MTIUz/QLZ7a9GtiZHoEvuQPwCAhgoswK+
p5iwcw7ZcE4J9M7s2I++R/Xz5FXx1NwysXKJ677TsSnFxeuUi4yzMjtgPjROcYNzvvecTwQFUAeg
v4hZXoD4lNDD0FbD5Pucg3/QuShnzD7aeXozEtR0zh8k3bc5NiRPwFHunQkQz1PbxSU+jneTwX+2
Yvl+3oTuEElGG7yk0PoGwOPUhM+LwhhGpNo8/+lDfmDiWVx5r1b0mefhsSHFrYEyD/tsEWih2eO9
T6LLgBNIvGcX/249SuLteUVEqolRaPJUmzBrL5b6zzC/cvZxgT1Jc4nsPpSDRpDnOd24qh3GyMyi
7FDUfRxET0H5fSnnWCAUnV+RhtXk1JJyfMBVF/ikx0TTVAgwXgFpk8VlI/nRhqHZkQLyWtlcxwMZ
3rqlsvYVehXxFLXuli9B93D+r9Ge5aNlKwcMZGyWVbQzP7TB3RiFl7SHavR473Bng2G/laVrnROv
NICzwVPzTsSQY0S3BaeUZDYgSxzabY4KJn8sKr4T6Rq3vDZ0HBlTVlYIYmI8xMYT1K+hhp1YbRAv
+bfz26dfEcDttgy4+PfUa0JObNZiJvswAyG8y0cz2hpOSrdmTfjNnPbzyg7qFyUDO/ptECtSvBR1
/sXNGZ4BObsk9hUtvxRrT0CtR0iM1n9MKO4pUprmUR/wQzC2z4td3gyk2UVBubVbbzORtXaINiYe
mVM+U99VfdVSgEeHFqKZZiAAg62nTzzRgFwAphnADznGcfqZRN6N7hIRXIp1tu35fdfOm8H7hBEA
PYBLBOjcCdUhXLTJrWZuPJzrvtzlrnU5CvO6G6yVK1G3YcdmlO+TkqAvg0CESc7HCz7l10u9Rpuo
wwg6oQfcDzBapkQJnu5XBF0eLyjcMIHC7JZUDz3Y31N6a7XQgnE3+dVwI5yVQKTz7GOTctlHdyPI
cEYgYTle0dlzyX5445OdfWbnENyBI7ABl1E7b64piD1YaZh4Af8tpmk3u/NK4Vx3eCA3JKkgTVDK
qaTJocuzdgB8Ds33tNq2uQmZq+aL3XeIqgjlTrZ8HOwIejQopIFTGCNkKiMAGNqg1Cu6KOl98jqW
2WYqgSb/eJA7tqGcHuaUwQIahTABM6kX85rv0tJ/sHxM49Zs+ZfGlFdAOdIm7SkmpLMKSFtjl9sv
UkKsJyu5mM7fABEFlQImN2T19dTfjGaaTLAGp4lLvs/GC6vexmxcWYtG8Q2UYTbScfgcaodq/YH5
TR8sBUuTti2dTZZNYeynQtx4qBjdzIPtbhkbyO3EivK1nIr8ChPO7hMxq3RbGjXZwlnXJtB1NxYg
JuBkki4Kus3TdQeMlzxNiZeI0r6Y21+M3dMp3LpsrbOji1PHhhSvyXOam1aBUqZpInXzDWLGAEHt
zrum7rwdG1G8patAPFsMvodZgPRAfes5NfwfWOAL6emdE67djVqn8aDOjjEs9CtUaHGT4Ynt0RFw
yAzF+aG87DA4gqr0SqDSmwH9F8Y05SeSPz+KhS0rg2ZAtpTQfP4uarp1C/bTydeGW7WugGvxv2aU
ZIJ0bOzZiNiRdTVYHItiF6XWFENwfU+E9+cTXwo0SRhbcjEmFShfqmznpsTdHCYMw/wbQ9B9yt1L
5hvfui77ZvufKTCCauG/9tQORORaIKkkIUfX13zN2fh9ccktQCQulNyrlTe39nuhcgVIHB7ekJA8
/V7F2KbdKAHTUGi66ppin1seDnr5eH4Ltd/ryIw8cUduUTUGt7hVBWiYt1cmwAZ4KTTOsvXXtLK1
hpDAAHQDPhsQSZwaSm1aTR03g2QYi7gIcX9VsTvb+6UeVzxde36hmRWimSlVU5SdM3ljdyjKhcnY
mAG0jAAEyMXwE5+VxBWdnqt+jbVL860Q+NDRA0ccgrM6XdsARR8xL2SHmhpXdc8uJ4CAY78tP15F
P7Fjn+5hblMnd72FocAt5thattEYbNpuePmwT5yYUTawKKKetQVQ7uFEtsy3dpn7UhY3YfN83o48
nkqJG6yRkjoSmcB7sjM8f4rZLZF1us7iXAhv4hdp6eZfWy8crqzezK+YO7Y76i3ezhirj/NcQ7gd
9FcoNgEs8E4B02sxER0wyBh7swESSb4Nsu9p/3p+jdKt363xyIhS0qC9U6KkIlIQc5ibeu7jCuR7
501oThbIgKX0KvqVELxSThb0ATu8EfB+c+15C2q6niclGFSdeqWkpV3KkR3lBqlE1LizM/FDJ7Ib
gtnubAk+/tw5WYpye5ida/achH4yetUX1HPf5gmXITGalaVoD6ychUdJCTB3lamJlw1GsRH4Dj39
VbgPTnfL+MrdpN0ttHVBrmZJkjBltyAOxfMmoPxgebe+iUJM9Ik14BUFyKeNCqOtKj8bGE+u2owA
MA2x5JED+o0ZUzNfS7l03oU6JsbDkWoiyCl37EzqBuMAQDrZTv7sRgBMGF62cXvnexbwTxRzUPbA
EJ6NHj/UjhRXJnkZCjqj6RV43J3AxJIu22K2zI2bVfPPjjfGylNH5wgWWvcY5cG0A3D7pxFVpCNW
Ys1pwr16D/axaz9glyGGEM4fUc2VBK6Cf8wogZtmxCjSqAmS3sJ8pLic52fOv1gh3YXV7rwpnd8d
m1KCtxfVY1mHHj2MDYuFf59PK8gSvQE5mSTp9lDZPN2yGjR8eFoUaVI70xaRfVt7j+eXoP8o/1iQ
u3mUk9QMI30mC/KD1V434Ws0XWEUeCVoalcBTWcI2US4tNUP36IcZbTwiQRtjyru7SWIg4bvP7GQ
IyPKZ4cWBcQAZjxyh8LaZ/MWBAnbdlXhRbuUEMhKPNkRatQHoZv7VgNJDH4Ako7H0FATMeQbVvZL
vqzUewxBDNgbWRR418C3ie3x0StR8vRA4VA+AcQVAwYOhH698YyXwV/jG9M5gRQMBWsWpibeUS1w
UlQYTPTIIcxZ7NI+XkIPnP0rtRWtFaDaA1Bly9eX3NtjV3PmPHRnBis11MP7l9YsNmmwthZdDMUL
JYJOHKBYYDI6tYLxZZYWkUkOqHltRvs5qt78bsTs/MffDC7WAbokyDT5rsroQVhdGcLFrIlN+ZeM
mVdjYT9MZbn9uFujugHBMOgBYOhA6QeJKizKNDCihHg3VviSu9t+WrsJdBETLQQQJEH9VHI9n25Z
N/jhTAwBf7PMahs55cbIouvSidDeFNH9aLefOKuSv+EveSNkVxWDc7F0qUlSLKpOt9TINjmpL830
8eNbd2xFic7lONqdO5M0mYIRuETAymwKHj1v5bTqHA4MtYDCICkE/k9xOAblpIlOQ5hQt4MW088w
mvZ98xoswcX59ehiD5oGrgOpzQjMKMr5mYLUSccA66mi74T88sjr+d+vXQgCmwUGSjCgqnPytZRT
ixCnE6croRc8Wc+Gz/24XsYYIiQ/zhvTLiYE2xj6RchCAuXjWEsaMnuxsWvz+BvkkLd2uEYyoDUR
ocsC6v8QioqKl1UUQ9DcRnmEk/ae1+yHwKv+/Cp0IQ0TdEA8AJqO2VPl23vCC4w0F1FSm9bGmbM4
8zFBkX89b0W3EDze5O2JKR1kuafn051BwmP4iAGRxWJq/wBn8co6dJ8eL0OpiyZRmKqAARLoaFpy
nx+8rIrxfwBoBwAPAeZl+cSzGoTLkqXIguCcelpIumS86sFjMQHE+sfLuhY0KIF5AcbDNa5q7aKk
ViiyWyTLtvJx/G6mZKE9KDOMBpRiTkyDdOO4KHyvZGk6LwDbDgRVYAyk70ql1Kgbl2Kohh0MjN5M
4bXh3ogm/cwnOjKivA0iWmAoT4RRgupi7HrNFoM+cQqtpVT8Oe9uun3zoAyEDB1ynmjcnLpbRZnr
9BUA3eH0ozWcC7MFBUPdJvma+qBu344NKfuWpe6UDSkAQ2y8Wbgbh8hzQLy0Pb8cnRUM+APtglKs
hIicLqeZSpo14ACEfsGT2z4ZBQRKyVqKqzMiFaMCUKdg9lQdCRTcG5GOEHZI03k7kBL0vaCEXIMe
6L7MsRVlw3rTLuaG1dnBjsSGu0/NAAGX+k+0yiCxthzF2QoaLFXAAbMjYX6PYbdvY+8X8RDkK99G
F9ngYeiAof3+nuqDD24OgrecHSyzf4goTzhbaxpq9wy4N8id4uLE6Pvp51/8ssmzFrQsTVNtPOtr
Rr8V/fduXkOk6ZIoCafC5YyOK17Wp3ZmSjmIXxg0OyFPZtTgcsqimLivhX1w0q/nXVq3bUgIsRzZ
q3537Qxeyf3eBEZsdsVlaQW3ebVGi6bzAEAIUA6X0qDvCl1GhDEldBXAzTlbMc+eI4ERL/Pp/Dq0
RsBvDF0RWUNWc+hwRL+/DDFZny4/IvOFjj9LiF9/2AZeUpjUhGQOeA/Uk0k8PvQ8x7RNF4iEDtAQ
NLz0KRzWSNc0azmxo5zNLJqQIFoBhHOgnGpml7Q8tBi5+sRiUB6SSnsA4KhOBgZ3sE/jrjnM5bcC
es9h9mSsybFqnEsW1pGTSQUTgOpOHXmq/TL3QJx6MDw/7schhtToZ5aB0WlIHmL4/N3baQoswwkL
jCZNBkrrIJgl4jD6Kw80zTowmoj2GF4tGAdX61v2NIYVj6iXLE37uw6mry1ZNuc/hya2oJguUwyZ
yQYqd2AWiboTkzcneeBcud4BTIJXGb3ps35lw3SGkGDKJAa1B7TZTr/JULKJMCOYk2VuY7q8EfYN
Y/ubpjdWVqTxYilg5fwdbceJUbzYlWlG36c2lBWrXWpMce7QjWV/P79va1aU68UZF45SjbEkxC6h
eNBvSn+M2fjxVPN4LWoH0TT5AHrU2k5MqxvjLoQitQl0xQ7DeWsvaO33kR0BoOxR3lRhXc1QVOhu
YGiEe7/D5Wfe1pvcJXFuPZ3fOLn9SmVIciHB01CngSX5dxyVUAgFd1DXETPxrTbfeA596qz5JzLp
26VNb3ti7UYafPyxjpsGyaUcz5Lsc6c2m0V4eHyYUzJbzd62D1ZV7aZmrWyjOa2oCQOqhAKEPFDy
50cri2zHAGV3sCT+MKMIBbWK5Wqeyo/zjwM8BLpqOesDdnC1nBLWrIpSj5vJglTd668ESXemtxJ5
NO59YkQpdGde0M5BC/dOnWDXh1/Lll215OG8K2g3DIVhtKsDEPuYykm188nu+sGfk4408y9uT+Fz
V+RrEU63FAvRAEONwF0BjXT6WUo7Zx3P0yXp7RefXnvURvL88XMKord/bCjRwG0ZWM37Ykms3tka
xc8uK/elv6bNrV8J6kH4+BhojJQQ6oF4ogjmbEnq0t0Nk3kdkYeOrIH7NAcUa8G9g0INwOjqvI3V
WkEesMxOHOZAsIFaDwvUi8aiv1xs/hNcXH9Mf621qwk+JzaVA0rTJRwxSrQks+1tKPvlNsVmse+Z
+/EmGPgnALeSGSESXcUXmjmHkLkVYQctUG7xDrrP1VSNF6yqzO1559Yu6ciU4hK9sRhQZzezA20E
OO+zeKnbreMd5nZNX0h3jI4WpeLt0wJIK7B8mYkjxhdMRdxkEDn/xGKga4eMzQSyXx1PMPrAEoSD
XSAQknDcje0puKmK23ocVyxpF3NkSbkenJE58+T3VlLbwd4kwEtX0UqCoDeBxrEc8nmPLPWF4ZlL
mc4JJqJiVAxjTv98ZrugBoBBDohfqNWUvGyrOuyEhTLkd0IfAuvR9vfmGgu41sN8ND8xM4DnzTss
aZOHiwcehsQS+YbTIm74sCvr1278dn452g3zURvGPE+AXqv8+dHFlrHBsVq7WYCQSW+HpkkMS6x8
E83TE1hvXJHy1+PJphRs2FAG7lyU0EIS842XNVsM6V9hDgYqqwXomD8u1SjVsf4xp8QBYA/Hsmkr
JxkmiIFiwgPDDdHF+V3TRWs8C2U1zXRkAn+6a6a7pJG3uKjdmm/Vguk49nMhKwAI3ZfBBIyFlA3B
+l0/itN0EjOgLsk4+WnciaK4oV3tr3S9tVbQbPSwZZijVxFSNulIZg+tl5j1cGdO5IE7/OMD9Gjd
YcwKsjQodKki8rwcfISX1EussvxSe+SRZebV+e+hOy54F1g+iJulrqXShiIZ7+2g7kCMXuB5m4Xm
FHdm4+5SXprxjEGNlQePbtek0DKKkIiZcIHT719FWVV1HG1pc7a3tPO33drcgs7Dji0oz9zFp5Zw
MvSgqiC/HBrn0WrnS4tED+c3TjqqkrGHAL0gwHjo4rlq+akl4BzqJSFAHn3hIb2q3SdqNODh2ICR
cWeXT22aruRTur1Dxg7JExQcMAylrGx28tm0LWInlv/bEReZ93J+SdrfDzpEnEwADMHOevptZoPx
oAwLduiarwXwpuwzN0CINjFG8kHtiNGcUwPQdcvQrYQBPoHZqkcKhWumItBv+Xl+JTofACIMaEI0
vT0MS5wamkRlAe9f2kkLdZP+Ig+eom4lkOliM3QSsVtYjiRLOjWRjn6e+2mDhBDUQjPI/NppGwFE
5NdWbGWfyNCOjSlRs6B0hkxrayd52eFt3W1ENN0Bt7ty32i3DX4FfiGMlEPq9nRNrM98QqrBTuqJ
btPwzWm/BeNKwNHbkHk0YLkuBn9ObfS+05HBX1CIoM+FVewEpr+iofrMSjC1guFoELlhqO3UCmZx
0hRgCyfx7cdlfAvLKrbXUNralRzZUDzACPtCWC1xgPoNdm2afW3bvEBmxn6dd2bd0A+6d7gF5I0m
cdOni3Em4JiLGZhBgIKL3Vx1v02aHca+vU3BnAyi5h+tN+692gMVJzC7KxFbd0NgfCWQGBJU9tTX
gS8cgc6YcJOirS+IuW+5ta/51eR8yhCE6//2wrBgZT9rzAuA+3V2E8jXb+u0+TFnza5wyje/WnvN
adcEqHEAxgEk7mp9mvvzUrijgCxjtGxYt+9mcWHVNyYkis5/O11IRWz4nyHluqMDY1UxgFElysv+
qaaLEdtl569cDH/LQ+plhBwBpXALw0bvBDoLVGIduyu9pGhQcDOj4jqauyYOCi8BfVEbj3P5OEN3
osLTAdTRRmy6xlWbB3Hp5/dGWtyZhgtV5rXus+6E/KWhlVAatNCU1YvBDvJOErwFLWHoAha7MEtZ
3IzL/hPbLPlu/2NIOSHMB6tmZnvoCIfZAy2at9ykKya0LiNHhqCDChVZtcxgmfMAYekpwoa622n8
EpokDq1805hrPqPZNcDoUS9D999FdU65vETKgjGMCifJXcx2juKiQ0kwq1fyF816YMUB7ADYXQgY
KN+mXPK2gkCgkwgyxF1nxBif2U9BEy/T2kTXminl61Ao1ixiQO3ZwbXvVP5mmqZN3z0Vw1qvTmfJ
snACgLVFa1CNVdNYZXafAhkSmfU+ZGyPR2cCJcSLshMf9wdJUA3dJyk0DnGa06AsGrOHJhPGY6Ox
2Y78j1OMexHe1sNKzVGTZ57YUa7+dumLrhqBsaxt+loEfTK34W5hw8VcNResafd5Byb9fF4JKZrA
JTW0XHAASc0QR1meaRiFqAYSJQYoxjduUx+C0PB254+t7mY7saIsrh7MtnTnPkz8tP/t2+zbaM3F
tjOC+6hftn01uTFEon4uLf8CipPH89a1zvLPEtVzluZDbUyQDzygNbKBzFEMQtSLwnlt5zWiS50l
GZzwj9xTV1lmMOK0120NUYW5vXWbm8waYyOkyZJ9JnagwQdEBKIhEGXyLzkqSji1P7dZNwaJ5K+l
kIgi0bjpVqHYOqcE4BP3PsCFEf7j1EztljZL+yHCqHOPcXf6QEJyNQfdPmV0mwu6FabzYI7B5fkv
pouMx2aVrM6SQxqRROv3kmncAOFbXYPn5P68Fd1wKMaPwAsAalKMo6mDDRMDv3DoLoCwIernsWjr
PyNExG64ZA8dJlZvQpH7aNdZ4N2lfNyEhTnc9KkbxnmBprcIs2Ilj5ArUy54VM3AlYXesGRKVe6E
tI74CA4e4MV7KwbAcls/e/d0/imGtcEv3cF3MPIVApcGkZZ375rCJYILPz+kYP3ZGYZBIWUhXs9v
sdYIyg6yQoe5fFe5fLyoxZEoG3YAYnSzdG+T+HregM5TcM5AjgR4IJpqyokDATqo+UgPBJL/EoWP
ovmWik9Ag6IjG2r8KMJuGfu8h7qWBNdWV6LKY1+swQ90R83FhSaRNKbnqcl/NUKmvA4w9UDB5N8P
ucSlz/d2SZ6g+36f28XvHFpb8UKrX5/YQjTS/qrgRu/wNR7pLIQSvDois3hKSfgwZeOFIN73z5iR
86BA8aAB6pyGEnNuWy/1F8hIjz+HZR+Ajqn4xF0mSeb+a0J641FQpCkITAs8cZJxLH4WhfVcUr5S
cNA5NF6ZkIlFH1X69KmJrrasGiTboBeg8y1IrO4YKT5eA5CsvyhpA7uHKQUlBIgOzPRzLtUq8uUn
5oH3YWNd85msZWvaowNRGUty7XiRmuiOdHJM3BqAiOVTe4FHX7er/WK6yReyJjapi2ooBkM9Ezhe
WUc53bUmDJpl8nwQ1fvRdZqVL6RcXiM33eRl+jyP7meiqKQ1RG0DY6YAqZzaI33vmEND2UF015H/
rRTzRtRXXotH9UJW7irdnY9hJWigoTUE0KXyuWyQqwduV6dJUeTbBqxIVTdcTizbsOoTLfbIR1UQ
1VuA/BFUT5cF7LiLM4RS5Az6L4hb1r/IZKyUonWf6tiG9JqjM5TRjuHJkAWJiwbrWN70wUs/k+up
8uPW354PCbrn7MmCFL+ALLYjsh7Xg5h4Q/ZOG1yBFCGdNjOoC7a8iCoaA8o4onvoGtfWnDt3dknT
nWFyyjFYk6GmGKRgX+Fk+b1YYfMiwsa9OP9X6s4JEgSUD1CxkMN2pztSY0bIcyvAkNpq+QJU15eF
2deULWuYKu3OH9lR7srSNcKhnGy8aXzwLub5Vejz3bQ8mmCBJUW+P78qXSD7C0XHExfqRZ5ycdLO
rVJMCKCr0eQ7K/shOmd33oJ2PRLs/v8W1NosApsAj9EECxao6ZbmaoounfxeDH5C+cu/s6XuHSp0
o0+wdy4r9mENougxA5mIiMx9Wmbfh6pfea3pnALPafluwujduzyt7hbIfY1WmMCY81a2XfrN7Fs3
9gRfU+zTmQoxrwYAbIRYrb51F0zfVmilgTSnFBujK744Y/jQpO1a0NQFMuCfAgmBRtNWvdrKNDLA
1yvZk1Iek/myBvw1Arwr7N8+/rEwPQABdMhzyfHV0wMFdAXmFU2Tgn6N/Z25ENEz3hRxMD0OHycB
AIESGhGomOL6eadOUVnpPAvaoElUsyve+jvbby/L1dqp5oEr7Xiy0o1M9N1UhHwoRc0wR8nkOzTu
MohH+vM96FeW2M2sq44Z93Zm/8kbHm6Cul8jdH7vIzCPchWKIahcYaDldEs9EjDv/yj7ruW4ca7b
J2IVc7hl6NzKli3doGzLJggSBEgQYHj6s3qqvn+kVh91ze0EoQECO669VquhTo2iwS6yIOXXW7ro
pfP89af7bDVO62AMFG09NHjO0TGmKtu5Cl0EcZhdsMYkG0FH+/USl7cCAie0wTGQcZ7ZVuC6VfQf
sxHpaq8pazIPSS4EnYP4SvPgs4U67ebfpU7//p2vU01Qx55kYOJRQTpjqNXUx6B2Ux6Vqf7veAV0
j8BzdFJHD1DePx3tu8Wi3nWZTargOFVtinPMhujeY9FmDO+/PsDP7/jjQqcDfrcQ9ePFG7nlH2cQ
Q1Qg9qsdSGG0+WJdiXwufSm0KmADQQuAVPJsRxNZdLckIji2xBJpQIbvQ+3cDldBMZfXAWgS8nqn
bP0scwggNzxrn1lH30dSVCW5blU2+9cEhy8uA1QhNGYBM8f1+3hulUcnGvR+cITGwJDSUXgr1ZgX
2bBr8lOfUz18ISD/EOCjLwGC748rgS4OAFoZwSgxdjs2Ii+TZOupaOPoaB374c6x0EMQ9d3XF+Py
Bv9d9sxIzF4iI4VXdASo+qfVka2Q/sNwFWlw6VWhdH6iTQJM5TMHgk0m2XZQvgr5G3HXPso34Pgt
xnHlN86VF3zJHmEiHY3sU3SGEa6PJ+kRDQDxSZ6uDILbUTbraA6v3PJrS5xdi6Rh8eRNXnljxMDT
uU+yhMhrs2EXbgQmg9HGRKntxMZ+FmOCkSxsYN8xDwLuvXFMR9GknNTgeN5ZwkpJ+GcMi69vw4XP
hAwJbhE0PIADxmdeuOmbgVIiMbkTbh0ELX54EyJjqZc5w5zF12td3N67tc4+U9+BaN7vDHqZEtP3
RSlPrBg2/HLqMqfZgsjO27ml8SkK7HSR0LbSzZXtXviMH7Z7/hlnzJGULkhMWkayeXFyfg0ndsHu
AueEysAJYXNCkX+8i7IuRwDSoCwIr5KG1t9SY3vJho9vXx/mtXXOPpxdLa2KqbGOXAxpuyQ6nYPx
GHN/WzrXqNTd0x/7WI/EWNe7TZ19OWp7gwN/Qo6lb/QBU81uGoxQvXGG+a8rBg9UtVQ8mE6OO+VQ
+RxLU31nvfxe2YAWOAr81FGXBCrnflUC0th1zcGyJNtUtRNBmTyCQomJqaNTfJ+pWALz38Na7ADZ
MkoBJ1ZQ98zJh7EektYFxYcMmsIql2KSe22VRUSvmNeL3+XdQmfmtQrAMj41jXU03sPgovtZ/omh
duGoKyWoa+ucZW4YgAB7YIgNMf/vRN01RtdTEvx02mD19UW74C9Q5gLq1Qa2xkVB+uOFrpsGA18C
zXNevwXWgdk7+5rYo/PZMgC/iaIQWGHRXgBe6OMagelrOgFyfRO+2rtxrfzculnS5hHYa3o730Gi
PP7R7+IbDR3A1DFFec2DfD5NYB3QNQe+BwWVT9fDIFKy3AQainHwKG+F/0bLnZ6uFFUuFDpOYR8K
N/9MTGNy+uM2K0jGub0DfqPmST2YNjXf3ae5zdpf0z257W/qR3AzTqygSCCfvv6I/2gXfXzB6EZB
owrYZaBkwHTxcWl3Cl1lg/XoZroF+4jVvtSbYM9u49xZq+7YR3nQp05Bd1b+9cKn636+LiSywLAB
eXbgFc7MlAmSoQuZQtUcJmPAQCWgM8VJwoxBuif7eq0L6RcIHNBCRzMD3bdPnHKGCr8BdkbdcAw7
6dT6UZeZlAVk4ImTVr/H+MrT+Ow8UejBpHCM3glKtZ+G4OcFlB5Dom6Iu5vN1h2BpL51yOZaNe4f
dciPpwh48zttrjOjYhCqNXLGKYZWkaDl1qXd7yhIQZhnl7m/4rkn08lKWZeCKPDKoX7eJJ4mLs7/
CFrP1rYia3LBpwu5e3A1z6l86h6WJ7HjR5Cm/hQm9X/MP5zdfGiK5BqP1qV94zH+y2hyZhdUbPky
abG23tnP8U+QELI4bfb2Ld/GK3lfulnzZ7liwC/sF43Uf+kzzgxr6ENPFRpFsHdtEeiscb6VZufe
hNdoQD6/jBOU+F9ai7O92eUy6zLEi1S75o7fh9tl191dE734532d3ZxTQPx/nAZnfk+oAZqLuqY3
7hEfrzVpXXTH8sgPw1/rvn1g367cltOvPl/v/ZT+mYkLuilMxr6vbhC6JlVKnsM/w3eysl5dN1Vv
/l7+uQZjvaTVBdRfBDDQiX0Z8NyPps1Iq20c0zlH9xgfk9/DLdlW3+zt0KR6W1+Tk7+4moPQ/H+D
E2cRJMSefDxEqLQOP8SDL7L5mxOnmhahScFFO++Xl69P9IL7/ZAlnn3AEshgPXVTeRNFt3VTMHrb
XwuKPzs/OCTAJlHJDFFg9M7SjrElzGNDR2/a5XvgfZPTqy7vAKm9Ykku7OTDMmdXwzbAaQug6G8q
4+atP/5q41JkCU9+fH1inx/wx+2cuZxltKVFQttCQQJTz1IJNyXWaKWqKb10JjUpJjHJ7deLXj7D
5NREw934hBdjEMIY9XLS5mG9TnFfRS6qyC8wqSoOigfXyuoX14Ozi094dEwTn136ihoXgXZb3ngR
67NoldoCKATZlVdiltN1/vieMfCCKh+W+Qc+draO1M1cLwsoxRT/nZQ0c6+Sll1aAVQL4Kw5cfaD
3+Pj8+0GI+3SQ2PFT0y0AvJ5KOqh/u+DD0A1vVvl7FJMbAgZBbfHMarsNImXvNGgXSGm6MSV63d5
P0CiA/OMKtJ5ey4mwAbzKAHIaQhul7H7jjTjStxx6eNjuhnTKJhWB+He2WY8Y3wHLgrwEDKA3kdk
ERiIG/s1npfi62t96c2+X+nMSYFditvCiyFCwY9gBs0min6UzL9e5Np2Tif6rlTpDzbxmgDkwzNK
KwPT6eTf9laz5m2Xfb3Ste2c/v27lRrbHZCgQ08hXEiZt1Oyt8Z6Tqs2utK9v3gJ3n2h05bfLcRn
2sZjBbkcA1ngqZlTNlzJ/y5uBc0T94Rp9j81nCsnlAI97+TIwv4Qd8uhLvVeE+vh6xO7uJHTQBpy
QOCDzmWsGj0L1sx4Nx2K1N4o92AJvxJwXXCpeJuAu0AR5NR2Ose82DT2iYVC4pGKIK7SDqM0ZVoZ
h2+W0JDU2D7dtYkzZAPaLvtyCudM8sHflMazn7/e7v/nt5zCMkBgUGk+84V+VIOiSyMqi+sUUwRe
lY4P6tvEUxpn5Ie5b/+7sh82D7+L9iEMINARH29KbVe2RQZpHRX/OzQvrnxlMcg1rwE8L70xsIKB
9TbArQDS+OMyE4kiCAmDtLGlbRpMXrbUQ157d2F1LWj/5H494GNDgEiBXAFrx6dwrHGFU6GJfayn
2yX+XU9PlXuovDvVF19/q08vAAudKAagVIeEFvfn45Z4XfKgc8vxuPRdmtgHFf0U1rev1/h0bP+s
EYI2GWERCOXPvg4kBPHdkmQ8hhCsQfF5jRHDjEaPtL8GxLu8m39XOrPpg99IYw3teGyH+yb53nU7
fq3+cHEzaDSA+BqFHGgnfDywBiN/CwsoGCDEXj133SvYGvW1ic9PBgMnhiIRWkEni/Gp0KDAdyhH
GQ/HNhn3hlSZaLz7rz/KpRuGkTi0HhGSIPo524cF32DmJBmOnowz15Hgh71PUGIc7Go1jVeK1p8t
wmlD71Y7ezkdDylauuDNMJ5/LLtwFVLlpS7tM9BirnlFbhrIhS2t/UakfSuT/op5vHigkDFGAc6O
MPRxFoGxAaipZjhJf87zPtFDQWf/8esDvXT3fJwkRsFQo/nUtnaZJrSHNsMxqF6p3tIRLlH853mf
0zmeejQwQSglnkvyOG1pxW5LhmOAEoK7DfWGoNtfyuLrvVy8HO+WOT2Cd54X9ddh0ZxPR8X8LHEL
vsjUKScMx+xC9vT1WpcelA/MMIw3thadCzBOgZknYJCmY53cLJBLjfQ3Sg70PxM2/HNy/y5zdgNs
ew4cy49hhEKwObLfc00yq7yGJb+4mRhIYHBTguL5XJBmAI2gy3g9HcfKrXMGBTU1geYZsmqvQ3+t
qHz6yR/SCmwpQEsBqwGZhxjm41fSgaMxiOJMRwo+fOg2o+NEQELg6e7nSKWdYmQLaqp2dSX+u7TH
98ueGVnu6hIQZLylwO2LLroDTiIdQRpQL9daeZdXgvdDZSKBztW5jVoqu7KkOx0TjREovOuVr7s5
q0CAoN3gCuL10vs90RX9b7EzE4XZNhWWPU4T7AGPFgMr+2A/q6G7sswlS4Rip59AzAdtlPOcU8k+
dE13ynF5mXmgYSL8WjR0cSchAmds5QKZfQBdzrLjpT6W43hwoGOATms+Abbw3x8ukGeAsFxk5lY2
JnkBADDHEZJIk1UVjf2k6B5Ex1cu3KX9APyGOh/G9CK4kY/3fA4xV9BC8Ax0SEvqeU3KnCd5TX/4
2iJntxoQ2NmftGOODTSBPeOsZvJtMVds3cVFALA/ESCgnh+d3bFIjWZI0KE+cvMbvIVZael0Ib+/
/i6XjDfYSP5vkdOPeGe8vYBMmG3qzHFpVBbqV0Gq1AumrBEr9p8RuzBB79c6veB3a5WexHR6jbWs
ZEvZU1fufb2y/fXXO7r0ZgCkRfoE0AqgK2erGNoPVgUM5LET/WMUjys0Ia/wX1z8MrDYYI8CTjwJ
zj5/28xh0A6ePi4nzJkZc0BpU8PcK1f5kkU7OYb/LXNu0WxZsWlwzRGDoxDdMn3qkeHQRBOYkrv4
CtvGpYuAGVIXEHhE9p/KW17LQfgJW3PEkDIQZn8lu9fxLx3vHHMlmLzkiUC3gdwzRgBk22en1wlM
88oJ18CuuiZvZ2sT+xx7C8Ifs9s/zD3dgOL4x9e34tJZvl/07Cx53S99MiF1IaXJneVNKFoo/T26
Rp13bZ2zR+stszOyBptL3DcVx2ksDoKSLL5W87pwBTFvAQ3qf8a5EeF9fEsSzr6OOjkcbU9mS7vk
ctGpma+c2oW3BBoJlNTAXnJC9Z8lfGHbzoFBHnt0h3DNJ/EEVo5r0T4SCPzWs9AEgx3Aw2Ds98T0
cbaXWmuUJMWoQFnToL3lWgPZTnNDU7tXhanknZO0SSGrycuBjfVSXzQDEAWlnVUKUMVB6fpeRzrI
XN6M6QQRr43hwJ2m9RCPOSBTBNEHZJssoARXnkzCH6UEBiJwxzinSw86O2uONpOWyy1U9Vqo6RH/
wKxJPmK0elyj6BMWdSmCHPSSIl/mcdj2xC83U2V/W6zSpEZMa2k1TZmpYNR3wH0nBSe2yfjsWoXD
DdsCvNmmbS3MBrSXdOs45PtCeZ/LNhB5SI2/Kud6zJwe/0OJ4b68msdqM9WRKWQym40X1yDz0agB
5BHTejtWS722OfN3Lkt+0TgW+54MIDdW/SCSHNruY+o4ZqpSaTn2E+futGGWBApj0GJVW5OzxjGS
zO+jrginOs41kScnQ+W0RZG1+25j/vB7AsYiaITF9XigpVfpVdXNbOOGJDgNrfno/Ixg1UlpKOcw
wyi1VWejYWrvzlJXOS9JPGZ8sYNd3xn8oT7qoSZgY9y0y725qbMFn/avmRL+q4TVXmltQKGuey2e
pZqCe+F57JfHa+87otoyq6iomtSyOvcRZlltvLI2P6UIVTFDO2C7mGhK4WBYVk+1/8JVWH8rleky
xAvDobecKm3I6OQGdH3bsov5qubU0NSj3C1aVQJaW/XMeWPG9YqWiE6DcCxW6GUkvOigV/Pbqb3J
yUXLYqcIqwnA1XJIwI7vl5mgOPMUI2P82QyLd9Orav5ri6FbN0gBUtETnulK8l9x0843sVf5fSqN
jrLGmGEjRMnXYqim1WKH1giCRa3yLvb7G9dyBoyc1GinLMYaD8hXg0JJt1kvfjc/tRVCHEHVrDOP
JNGW8XFaKcnB+xKNw60RCbqAA8P/HFR9EVp6xGxOCH1NW9MbgC6ntWMTsTNOKI592Df3fXICQywa
//EsKU01Boie66Gfd9HYWDIlbAwy4sTDt4DQJDc4kNRKumHjNP2YSeZF2wnkIBsnEQsmReIZUUXY
HzFDh469DucndLat3KuJs29cKVcMMNO7oRmnTFSzeAB/UZtxWZIVQOUgm+T9+Ab62T5TYFdNPRNA
H9THQDgL67Zwli75HankKaGmzKPReCvo3HbHBnpA6M0PrCWFoHz6ZaKa70D+LG+IcmUGbGH3IzpZ
mMQRaCESj686bpMxBQCbPPDFMtmk4gc66yqz7K7FdQuWDKC9BdSui5cTQqu7JbHCnGN06zRCveSx
X88r9AP4yhkHf9vM5Pc8W/JPr7txMw+jWi/Qc/8LvmVA8BxXrAIa+JsmRjVFeFCQd8yCUZ8epM6p
Vou/rqra7BZr8tZLbDVpZDwomQzHcArGx9jBlwoQhjzRUdI/I6aS/yjK6BbcITg5qxmLpavUU6uS
KDe+R5+nIKlYBipc8xb4Xb8SgYiP3eC3P06iXRgRoW7uRaPMUDBoCsdVY25DBj0DQszO2rEOUqcd
AOzgUC53qlg+hNopX+NIsW/4oNGGqHo86kHPKzCt8sJpdXQfSG12g+Dydq5LO9h0jt3ahc+HZdtW
4GMtBDMjyQ1b5nXXo6RYLov9GHpT+7cZhuhvzC3Xzksb82pT45k9jXyeAe1VPWEIqL6BzmBUhMvC
U4eOZdqWgm8XyM5yON0yeG6mpj44buNDjZiItlvXbjCD9D1wdoPbLllTWiRtHLvJeFKCV2ZsevKr
a4dx5UWK536i46IpwxJ9Pin+SN3OGC+z+zLIQgg+pBWK2YVftb9Ex6wd5E3sbcl7SMqGXn1z4k7P
gorQtSohCDQlXVc4U8BXDfOcQ5/0Opu9ccrZAhkCpoh3N3rw4W3SqCL2dJuDxo8X8E8S/ywkz1oA
YZioed62IZMbd4BoBoYEmMQl92Yv9eqye6GJTe+Na+xnWfpAPLkm2bgsxg6qqSm3htsmDWqj/oTa
n+BcEUKn2k6mvREhgPczqPYOdaLkyrdVfe/Rsb2fqm4RcGWYyV7bcYmiARlcOyNjA3IaIoAlzCdB
EOaUJHyOAJl5CgeCP9sio1wy4HaHdGSA3jd9onOXRJjdoiLx7v1w6R+AEBRw2Y77MPVwO1mjVVdm
nUUH/GJcoDizoECQuU3k70pvqR7B4M9yBbGPbePGy5tda6dAHSA5AB8g83Kx/DwghK3HmhFEXUgy
ofLA1uBwOGWCIrxjQdD+EYvrfe/HqEINydDHyYzuvoPcLJg/a5nanQRn1kK8OS0101MOsm9QQY5t
lMhVMjO6t6tE7/py0JjS8btwX2vkCPuJULDkczpFa7nw8E/V1PO0SjTGFFMbkcWGgyJuW7GaIsA1
/oPhZbet+1bmQ0g8zDXj7T2MYPRey47XK1Q9vRXIAmFvwVK6bkRE81ZpOzc0sjJ7tpat70dlMZjE
Wo0kAPuSqP01JVaTu4PD8jnoaDpw6a/buRxXY40vCzKaJMjGsAsyjc5IldZxH39TuNQ3jEFJotQh
xhuly3wbU/gl2oIQnVoOhmu+1xMPWUZnyfMIMqJpsrTWdxaxclsvk1zjauibsgkDLNJCrJJPXfBd
T1rd9phgyKbQin+bUAdF1Bv05lCvDtOlgVn3JwXMf1+TtJ8mzFmxZjyprmp9qBhR6WJ1M19DPrV5
mSJMD1myaYtFm2XdOu1SzNyHRcZ1z4M6iTOPRqpgwyRWIw3GtO/89jDFcbj1w4YfCGQZtryLzToI
Rus2aToHohMkuDWjX8PMSLFSWngF9HWGDN1enpYNqVMMLbirxvfUatG2/9hPQGkjv+y3ITzqLw/E
yD+BkOv3SpMmD41qUxbUNLcqewA9JsZ0ANZjOR51XdAWhBE1aKjTuYxQ7uUTFNB6Wlm3tSy9rCEu
Xn4QVlDJXoC56jx8PSH7O+RlPAP53d92DjtESrRZ+QGGgGjbjHelI+T9MopnwsIxg83We6KHOGs7
BxJEQIBkPkjDb8tBVivfcFSaEyZiPyNLVMEvdW+81dVc0MmPaIbaq/0cUIKo17jo16Mg+CJ9pZ+4
FaNIiDsdpWULj9dWcAhdqNNOSPVCMFj24kz+fJJb0ycqogjgdtvtt0pb0X6gK6fJS2falKeWNnfr
+G6pfPNQN7N083oOWrRtZ3GLgWgeFl3gncI844e5hUTRA416Y/+eQ2XQAGgmmF6P/WSDmR+wpwBB
dhPl01Q+B2VV34Z2Uz6UdQW+HQWKnwj6j/tyUM6K2XOUcgzZblm4IGjxBxr+adyx/0G90T2IGFDQ
usNbtyZLz1k592wFtFiVS7h4BLdaiYyCpKjwEjbmvNd2QZ2YPEnL+ysmK7lFENTf4W8192z0yc70
to0BT9v9Hk9RkmkEGp6qMtCNu/s6bvm29t23dqislYlBa2cUFY89MrpsKa2lsL1KPlCrL314ch5C
s7dpvwO+5tQ5BYP1yqpCZa0SCZ6CNBLUbtI6bPkBd8n65SxzhM5tVw8rz5D5V7LEiOkQ7nN2103O
CDGHZjjG7eh7GaKqEBQfjfF+jMpfVr5Td2M+1+glpdpjSYiYQf6KMQyRIYKTeUcC57dyey+NacJf
oXCulnyUum5TDxFHpss6uS3b5tXpneQIuJ3jr6BpWQIx3cfxT7tRvVpFI294mshOmZshMupAHBqx
LbcHCM1gkPgZbopFBwo+63nFtSW8tLUb02xdifnyLI6amOGXknHZVZ5c6qLqnHLZM8se1/g9A7Se
IBetcjKFkYAC8QweZI1BQS8l/ZjsRvReus1CHRJlSHDBhxMod6/lZO3aqGUbqC7SFa0RXMV9Up+U
HPSrNyf0ySNoeaGHHWaig8T6YYwZnyCQxuwMHsTxUxspEJTMpuQ1sDDgtrdH/w+igvYXqOCddICC
TiZiK7wbqlLfJw7HvOywEIzh2ya0NjKYVeYuPFg5AuQ1jqahm8Zu1WwRqyAsRLHR2tuYNywmDLCt
KskI7iHoURw6QD46mVSdjtpJtnFvfne1SPAM8bIXhY4zAw3gztGhOdgR9Z7iOnKLyIZlT5Gt8Eca
C31S9wnKHMaRbxRbfgCwoe+R/p0mDqkK4WbE/E25dl0oBT4ReNBwFRneZDDsboaKhLthvZvhE8P2
ksX6TkwAnhwsdWxHjOiWDhOFN/bOpmxMucUgbD2ANBDGcexosIboHFzSorWX8wqyKZPw7ywCD5g0
UbN2qV9MROis5zEQ6QOLY7zwXuIlSHJKiGiQIfa3d1BEm3/VLqCzFWn5TkrirZnbQVpGzhE7xr4E
HRcGI4SdRgOPw3yMDDj3ZAX4wUImN2eNWpCzdO2R9Z67lg5jP8t2sraeO4sX2DjnKUa17L6mo/80
lS2MAdoOyRtE/8SNUna5hnlCzKcQkKfeVCOkU2DlFetFBtbv1oOv8THF4exk20IaBpJy1c9ptptX
YWRYwExEJveEGH4lzNJVGtnBUydpvaRSLJWTaaDe1o5OMKNUx90ebsArllnBzSxeG+UVcd115/XW
FjwTcYpwGHNTQCCsAmfrmnByEMp0/qvlwZszOg8r2jrx7ayZDV7qcMy1iz+C2KA6OCrksH3RtAm5
YrclwQazElJNj5hXttM26aw7UfNwH9HS3CIIKt9GppAEuG57jCuX/fHKZSfw+taYZoaZQgwj94GG
zNM0l+0+Xuw4d6uqylvu1y8sruIo00RVh9nrhl+W8jyVxbKJomyWtTvkPjcBckPWSXS4E2/bd32Q
twxmGp9IPcpwcv20Vsm4q2sr2Leebo41g6PMfeG3L627hIehVoBym84qd6ND+kefRMM+9sxbKUu3
cBLp3zbEYuvZ9IhVvaYvb3tpI5vu46h89UpVo8sZOy/g8VabhbXDfkFJG6G+QId6QNSYQzcjWPeT
8vJ4oVZYJMtAFnC/IctJqdUmG9/1u41PBb/XNd5cNwIhN09s046aFFEbygcnlv06tEp+aymoJasT
nUDeicX5OTWmhxIjm+1dVQVOvoR1UKaN7Nir19tLbrf+g49HuJ09n88FAn2BZLJj69YLXxVAeC+9
tux9x01YYK502ZaB6xaN5O1tC/mILaRZ/RRiaWNB8SwIcoLKe9Qs8lbg+m0OLJinx1jBPS3RJPYR
c+Z7OFOxDdFUPFjhUm0N5fMB7MDIDwKQMzY7SgJr3YkIaXE3yZWXWGIX+lRBFE10xxocayZ26xcq
5vp1GJPydSiTegN1pWrbjINbg84RKoh5PEq0WFpFRGa8AQY3kN1TG/uVzmyeuLC69ixzaUYcGEMy
tiadRe5akP1Ckk9VDiD8Tjv+hiQo2VAS6gxbgaNziN3eholEjCEGChuhByRV8Mf8ZoAbCfwWTFAR
ZDWGcdHPQKaIx7FGUJrPLcIVNhD602By9o51Pl8lymHreJbLKw1p+FC3AbKDQFgbdHMx7ke52SnQ
5NzS9jeXIzzgMLTxoTfO8KICeOSwmaZ7zTBWxJYowPRhnGiooYyI65vFHEiZoPDotdNP7fEnlC9e
wb6vH0Llx5veTPJtJEuIqUJBnr2S65c5ONVNrNi2csSZrpv3aukxcgjE1aZnnclB3FHfRAuSOIaC
0ZJ1nk3x4irnG/ZFd00QJkPmMfbbxL2IYNJR0XSDscJ0EPyExkDlWxsNyC8HhOWpHhl9wyCOva2j
0mwgjFHlVqDiu9klwY2AuHUNNweevUFP8x3gr8GWY5s5yEYab2O6YIEh5WVZgAWl286D6LvMJrH9
ypmMVlNrRU+iCpK8BTzjdhqtat32fr1xbCNW6K3PB04FyTBXgYkpZCtby1TNT1VRK7d62/9t68o+
WlrNRWx3/I6B6AcpHmqXkgqaWZr9tRPvV6xq18tGLuLdHPfdjW1KswZOQ69cwHFpY/xnl4PEMatD
K1rFFndvvWio9j6Sh9kM7Jg0RD4D901/tn0jj7E38B/lpPoUObu4kw26HUMl65VQ/nQwGMT/01a2
jytYtftuIfVbn1Q7DI3GDxB3gxZaJeHaMuGyMTORFW5AthEdUUH2Ny4e62rw/GiFeEXfLGjj/YxQ
YF0NBMF2DLHIuKiUbSMYErK+90G+sItCA/NO1UhX2pq7ohu6BuqrOqWdHWLwogTWBZzBqJ2hMILg
0ReFcBx1XJC550DNTeuwx/XsqkFlSdBXexZW/G1mtXzpJxczVZHNtnAm3bYtCXvtZRkVjt1XP3VY
+QmSu6pc9R1afuVs4UzwOMoNkhWxQmfKfhn7OXkLk9n6gawgXCPd+ts5GGHq5qREnlEVrsPISglf
5pFQBKhVsUz30az/QljeWTctNIZShjnNu5CM1dZu0GcE/7rM5oGO31oLddWwWaJXZB7DGvF8e29R
YcY0kFL/7PphOi46mB9nJJZmDKwtlwFKJkMyTTDEcbRxxyTZu5Ordx3h7l3CYnsra3zW1pstk4Ir
hhRIOvS6BTXRNlCL3EyiKqtTQkhopo0Nf4/LgFqhY+wDqZJ5SjV0Hm9tVQCxsYqs9o46oHlIl0rK
I2qB0ZONWtJdW/IJ9tP7tQSi+0YEwu+lCUPghgKroDRGrALMeN6MMyniYI6R5LdJFo00OdjcUg/u
yJJUdRN5Q2iChvL8/0g7r+U2kmxdv8pE39fs8ubE7rkAQICUCEI0osxNhQxV3vt6+vMVZ840kKhA
Hao7FN2tgMSF9Jlr/WbgqRdW/o7ETnFNitzgjpSrV7VCjq/SpW5rFa0JdgJRF7KeK8uLsZzu9dp8
wNCWPLph+dmmlgqZhE4waFem2/Iwscp8Bdvd+lo2FmofapTGV/bYkZoGPPvLantjM7hKs3HNKn7U
eZkdwlBnG0vN4cZVPO7Olpf4m6pM610b6s5OTqN+p3mx88NT8QV1XC1c6xUav3lpDqvaLMerbMj8
je155h2Ff/VgkES+UWMebNYw5j/Q5PXHLTnC7Ervgo7No7BvkmD0bvG2NA5hYdVXbQi5Vq9qdxPk
tbPGo9z/2ns65YvMNddRPKbX/CvY4rpNPnRww02CMQnyDk303oo4OizAl3eSPpo7pEpfvHqo3tlm
qr2V7wBH8rhKJrCk1Dyy5Nxoq70UfHWkYBOH72QtWtvxb8DGoPZgND4hrLCyE8pxJJktv5Qo+uG+
sLLsg+9FG7l5l0pL2PCZ6uJJIKFFsm5nucKzHtF1+VYp9R2SBW8lU0ydpk+iCP9W3BdCmHaC6YpR
V3u7LL2fledKa8Xu0rfjASzQKxNX91UNX8CcdCi4qkmrV3u9sH6NFjKFVBAeSyTeLhexZwul2FYB
4HqVxJ9q+EcAij71eG+27MfdqKBa3FbYwPcox6l15N2SMcTatDHtZ9/U0+3lyLNDdRRZmBOBL6uk
2ZgTjjGlDeNVQWXxcoiZirbFE5xnH9WPSRrhtHFeOHpcpUpmg/wlqp8zy4YqvoB2mYOWAoTEpg/k
BsJiIikXsnDkGHjn7uvEn/J576KWwy/8FvfjOtfJelkuvO7sqvIlrtnO9eUmzoADJu9JLMGAuk+k
4NMmqmXbOG6g1ns2ELYwG90bbROmylWofL4caW68dM5+eFFYJ52hObioWrgBeQ1i2nV950q6+z7W
SZRcjjI3H8GmoTWCi7umGsKQyX5UKcBW672kev2VT71ybZfDe2y0wpVsSXe+pHys0iWdnbmJchx1
6uWjVYAfbqUnnVnvLTn4qFrFx0jJH/Wseb7cuJkuhGU8MT3QMQRDO31+FEYbhpxXP0B0ryKfqf8o
+6fLAWbaAY8f575XCsY5uKI2wJ8PBLCDm2j4EhgfYmdJIH4G1cOSYjlx74a7ZAszzss56btRr/fk
/9c88FdRit5uWK1inpRGsKTYOjPBT8IJ20Q92EbLkxsoev6lylBtQVGvkB/6YGEjPOedw8LBio57
MLRQZrgA5ynUVE65P3V7zRixUdOv6jj8EDfStW603TqV7Wc70hEs0vx4ratLDO35Zv4VXZgak7Fp
wRZdc0J+0bnPyFD5ByCuvru9PEXmhg9rAbRCbWjvIK9O5yDCkwH6YkCruYp8trM23bigTBD6x+OL
zCvOCtmnyxFnZj16PtR8OWBsHEqEEfQiHkuhxIHZSmQjOktaOf6inuZ06p4CfgDqEwTkO/byDOBp
s8JC89AHi4Z9SYkCaVqKesXOzfp13hrXaFXszdJ1VllrPF5u3PmKO40r7Fc2EjeuxVa1t8BzO3FP
ua+WP8npEk/mfH6cxpk+P9o6vNYcrLHNBnLsv4jWk7vNFMphD5ebcz47TsMIi1sZ4UdELhaTdljZ
Hrhxx7kN/arY1b0ObSwNq6cEm4OFc3q2cYZiorYH2+SMdwt7OJKGMOt5224ly94G5ZNP9tkG/fEb
zTORQoCJAVPLFEcraHTLzaRuL4NLKij+pd2zn5BCUnNw/wub8WyrJt9JypEoFopqsq49UPqK2VDi
AqgDYI8h1ChBWetMW7pLzc1+7iC0CQ03lNWE2V9akR+Ubj7uVdl4UfXwY64XxapSUZVQzVUSmY+d
O7zjtb9Aa5lrIpkHyKuT2Cmg/NNZOcDRbi25V1A/izaOuZOg6oOxWSX2Ql/OLbPjQMKupWRyN/Ru
CnonI6mNZByvRBSKf2MecrNHlZcTGqaY0I2Z3Ka2WakKCkk6ZLSf1aDuKnNXOwurbLbbjuII07BJ
va7Ri0zZy0a+9uvye9v0V2CxQZaDh7g85edjIfPISwK62BmwmJlgICCJ1AEwM+pb32PP/pI08Tug
WAur6/zuhhfhpCj5n1DCCWpVcRYp0yC11UahWr3ygveRs03X5bC73KhpIMTdnm0etSF+wbuYGn20
G2J0Z9q+gVqEloVPINBICQ/Xl0PM9RvXNAUtaCTpzxhbVlB3HUntcd8D/lOse7lDv0j9XjkLJOO5
ToOWCI6dByXqF8LpmDh+wLHfw9hJwWo1MbALqQw3qa+Pq0zXPmpjDvozfPOZDK19IgHQf1hBiIo+
QxjaQwOeYC8Z1znEqlj68RvddxRAmAtqPslRDJqyr6THlJlWqk9y9egFS5mFuY0BBXodwW7Hktlb
TmfCmCpaUEA22sN12mYavFjcp9adUWQL62juZDSg9qKhZclAioVxGrOsDckcKnu/1qN17qiHocw/
AMtgmoMeXSFq+f1yF85NctDLFpJPADAxkDhtWp9XjZKXurwnz7ypW3XtNgt33tk5fhRB2L4bL6sA
9XgKZUl7r3P2pkihlOW7vl7qvaW2qKdtKZMssBPNV7D6voVxtyrzBSb93PCY3NrpLZVrpkiN1p0i
ajqKHXuFbQ4s2uc4T6/a0d9JFsCzMXy+PDZz044znUQqmQX8A8STgmqUHtZxv+fxv9a7Pag7IKY3
l4PMner4gvHcdoBH8+4+7bS8knhLurRJdePb3CifJMX50GTJlWsFoACtH2lUfDXy8fPlsHNdaaET
qDLN8SYTdyQKHUHWQEfbu2b9vYrrnW3JT3Wa7PwWgNICHW2uIxFtIwoSo9zMhInRhyYFtZE2umDZ
hqTYDdp31fnyGy2a5PzIXqB2LN7EOj91ypDZsdcUyt9y2923TqeD8B43pZ80q7SK3qyTg24IWtUa
dN9XKTqhXailZ2Sx5XFfdrBYLW8XcpnNpGBhH1fmjo/jOMI+iylLUNu8ffayrob7KPD0H2rYFpsS
ibprS4I/MJoe6BtTk9ZhrRoAxFB0Utt8WGWocq3iGJDyqisoUSVWbCmrMCoBA6Tm+D119XBhIOa2
ATxRIDly1WeKCef24AVuDjzWv3M7b2t58iOzcGFCLYWYZvfR1cAwPCOQS7QffP/O034m3duTipMg
ArrP3Aym272wLVM3qbSILMu+aeqVWx3c6DbPHy5P2LlVwVnjwDmkaOnowuyR1HzM5b4AQFHZG6N/
tgv1ys02l4PM9ZSN+oI1XaRgNU6fH/VUbfXF0OjpuE+L6pAk1HXkN0u2swqOQ0ztPAqB1YLcNTbG
3gYcgBWCBltZUl/kxr253JS5g+w4jjCvoGHEmaPw/slz8LobQ33K/EO/8NiZ2xd56LDr83TkVSfM
LB3vI8pzvI29DhPG4l0RpZvEfHAhuLba7zxFuNwy+MAXQbQJ140GZhT13HrYewjyBZUHfufDqDSw
IRbun7Ndp2Mfyy2K6oy4JEsjS/VatRUYgT8t9YNiP8H/h1b0dmb6xMSaDIMQsOSJIGxUOvUzWQlV
Mgv1Q6oAUc/Q00nfuSCzL8+F2bVzFEiY1hQxe0eP8XgHBbWOwZm0wbiWpeLqcphzUb5pbvOdUbui
16ASns7tCNi8Ves0KCpN87skNxnwy7BbBWPurd1SgVcgWeEO+Vhr0w22Wq7koHZWdWWZ+6KpvYXV
PNtsJGGoQ1CEYI89/Tp9Y4zhiEnvvtLvce9aKyjkZkvM7tnJchREmJW1ShZtAHoOGJv8jB8ZX3Td
+zK60h3ir78ud/BSg4TbTydrYIhzVd77pebepVZvbhV7cFadumQ8PLsR8hLChJKiAwng064j16sk
WjMoe0jeylarBuUm7WN/YYBm+86Gp4fdKxJHoiY98EtH72qHRz96ra2+HqJb2QZv9FvzHzA0ukc6
AqriZUfpe6B9kjTyoHyxs2+l1a7sfPcbY4N/icPT2FRMkUceSUER8IaUKWQ8yNlDZ/zQ2uu/F2Ka
HkdHR57mTSYNmrr3mv7GA4xoFs1ts1SRmR2Uo4ZMnx9FcT2tMWOTw7wu8WeLV/UYbXPvEGjd9nJz
5uYYw45misOl3RDFkeMO5G1dkU7o5K8SJjpQMRf2vbmmHEeYvsFRUzLH8ko5DZW9O3wdzE8NlC73
oxE8X27HtBbEzMtxFGFYHHewI7lAOdNLdX0jd/U2GfRtn8cbBTKABdJ1pZKcW1+OOrcXUHCayk74
v2CpeNq2qB4t9DrJLLkppWi4Dj6y7N3C+T47REdBhKYVjaJIRkEqAXOxF18t14WSLPTebDvQCcPD
Bu0cEgmn7WiioEE+xx5fBQztiV7qrrT0x+XOmp0IR0GEV30eaVEoxTVTzUI1p37MjO+BuwushRf3
Uhjhjlr3Td/jqDTuiwiLleQ5ML5nxosm/cbVDldPhzwfYh/Y9Z12GRcuIJsZsiiy6+1gnNw60G9W
dttfwwtYEnyZHZ+jYOIlpRitXC3aYT+65VM0jJ+6ukI9p9MXNrfZqUaSgnK6NqlLCo0CCoBUOsTl
fRqndyCNfnaZtUCCnx2eoxBCU7wqzWy1cgdKHc9q8kFtSFV89eOFNbMURViYUl0PNfST6U6M8o/j
lnC1M2zLIdsMw9JmPTs62DFQ3JaZEmK1oWj7Kq3HWEaUE1cr/8ZifuvJQr/NbnBHQYSh6SJIYe2g
DvvWd9/7sX/lOukXPHege2ReuSr0/rqAnra6vGbn3hYks//bNGG0OGFdED+s2cJ9zOB7kRFcyfFH
NfrMA30h1kwLSYFQkeVpSTX21Ur36KBw/ArpBbSZ9mpp7iMvx8BzaEcSA80BVCMkuSLfBE2zcGWY
rmvCwUFURGem8op55t6l6b0cBpnDgyaDYul7N3CuIU9V3Jj7QA9Wpdo+xy2EmMZ8uty3M9PmOLKY
R+VQ7kBjJvLeztyVV0PJQvXGKxfaN7MSTqIIu66lBZJcAZnYp/gcW95t7ysbz7tzsyXx6qVAwgSV
ahUsnRIoe7v4boAPSx4MkjlWv5BHmQ2DggZ6u7qNH+/Uq0ezJMfvA9VlLsUDavSuYawcyKihcacG
C0i32UDoiE202kmfWDgTSz2JzchmC9GGxyJ/sHHLzdWb0Pl1eRbMbLk4mvwVRhgfWmAN+kCYtFV+
6HoL95lX6OUYszPtKIYwNG2h1mWccmctTflLEba/2gL7tjYoPv+9OMJuEQ+aXxsyK1ivsyuj626a
8DkPy4UoswNjAEKkrGLi/CAMTFW18egk+lTcdVe2sbFMd+MO75slY+nZXjuKI4yMU3pmk7ew7+vQ
uIFG+c3I5Q+yJy8s0JktFm2bv5ojDI5vJboMyFbZ51ERwdxKbXDY4Q+9Lu6QSf8RSc6n3xglXGqA
YYGWQklVWEE22GvTwRG16w9G8U6fWEhXl0PMDtFRCOH4dWC12RHA8X2vxuQ5vhd6sSkgo0n+498L
JOwGZpsUcd2W4V1Seluzktem/a30nNUAs/1ypLnZoABPMicpRjJG0zAe7TsqMhi5W9CkMPTtLwHq
EmstL/1yVZooMlyONTclMBSCN4KdOblcYYRiGS5ap3cqYgKoRUG4yeGgpTc5xlWrSgEvVOtLRntz
I3Yc8mzELLtwUlmF//AxNb+hpOnnv6pyYerNgFInAzKQGRoyS9O+etqLyIKkXhyO6r6WWntbp8XK
ypW1LcG/VqPqKq6aT/bY3GYyEkatXa0hRC3ApGf7Fp1BLCYBOiqmkL6pPK0uLKhg+0CGmtFDgDFX
cXvnordQVtHm8kDOXWkU3dCmRKmMN46whRRSnHXoPdGrLoJL+bAd7OxOxqEdgI9zj8TOLi+rL5dj
zh0oxzGF/STv6hH+X6PuKwjx75xasteyF8ULLVuKIkzRVOmjPjNLdZ8lLsTNbBXUC0t7KcL0+dGC
05UsGQy2MCKMn2wf/ZPKv77cVXN3P3VSaqSIPamcC8NjSXoURLys9omrvxt6zYOBR8WeHH1bRLd2
Um/Lrumuyvztcne8riZEJ08tMrSi7ZWX2o2u+pK6xxojPJRel6G4o8Bt8yz1W+WP1cJ+PLd5gSJV
MHw3jKnyd9qXVeAkNrBLd29kVb/iZL1V1cCE2pLuLvfo3KCRSmddYSsPZE/Yj/1RiyAtB9oeUeFD
Ygc7w17C2MztVMchps+P5gVcWdkJTN3lQgvDVzmQ+NkYsG27+8tNmeszQGt0FmLQEOKEdWT6kZ91
kenuXdiRkh5vSvlzQ/bld6KAFGKvfy3LnrZGB7nuxq7tkk0e1piQ3sDavoqDpSTc+a5nMte4aHLP
wID5DBwNI27QpnxiKWshnCmr7+BXtwgJrWrLcqs16dSJ5ZkgzfPWBp5GFnb8MLF5gcNA3Uut8knN
yhs/Dh/rtH9zPxIGVgrwIdQW+b/TfoxRi8WfBMGHRE6vVcu7afzye+l4C8iU2X40weVOUig8FoXJ
F6CPMMQpsADZR5Jl3CFix2Fs3rZNhgrZ0pPqfArSKAcYAmUpyEmivmcERcNqFGChKVuTF48rqadE
s337APGOYnaQAdZxURN6buybeKwo0DjKC9ICK1f9ZTkvl2Ocr1nm91EMYXRGo7OhAwfDvlK9Gzd6
n9vxJtclsoBvfrQRyJh4JzYIEUsVxqfNwpQ7GQjGpNPQW73LzGindr8if6HTzve5KY6BbRl3wcm9
8rTTsGbLyTCZwZ3TBh+j2NjGkBh/o8+OQggnLI4Kuat31QiCQkZHcGdqaCy4d9GwcCGam2THTRHO
BmVILd/i0rC3q2+1FF1lyW3ULKTjZoqSp/01fYmjTdvWErnpg4r0/Lf2dtj3q/YTemlX41rduJ+S
75d7bm6Rcm22FI4geFZijToe5Frqa3ouSj/JBdoZKdxTlAlM+0e8WBCf7b6jYMJ9sosmISUrwAGt
N17yEcZsWbgowrtJv7CTLjTLEN69kqH0tjyYyr5oK+dLUMBVRHqyphww6boEdXsoe81cmIWzE/2v
5om7Q1pp0pD0VK3bttoNTrFVxyWQxEIPilv3iAuGOQIi3/sdLxv5ZySnOJEtpI1maDTMQJKzXMYx
jzgrPxpDa2GeK8u8PDAI8MP0s+7l/cTD0Lz34yiNj+iVhKhgStI9GmvxFv2nt2vtT99hQsyhOAGZ
TDgLnWEoDLOp5T1Cidi63U9gHYjvl2f/bHfCF6KcB17csoSlNkpGpleyMe45rNam984M4o2zBOxf
CiLss4VpyxVKLONeSg+Wr2/H8Fcf1AstUacZfZqbpb/gAnFHlpkAol+O1nhdlVrauK/x5tv2sFlX
fhLLm8xJQ2hdINfi1tQ3Y+6bKANE1nWcBRVSIE6/Gzyneu9i/BSv4ZA/2BIcolVmuNDCQqW59tNS
/il1FlVu2Dn+7vIQzB53DjaPDogGAGXCOHeFYw5FTk7PjR9z1P+NECUvd5PFC4tzLo4KCkfG2RYb
TdGqy06CTs9Dh/dL26wd/7tRvA9UaJb2whGxFEc4irieNANCLPIe+bmVpn73/GeJzIf59owb77mj
9ghHkZmhZZq5ZAd6qPQ3raROw5OWySffDpTPl8dobgarDhrtnBOwbsQsWMNa7INEC+4k60dmPSfN
47i0SGa77SiE0JzQ8bzK9zj0VM8Eb6nv+hFVpUzexKDb396aCaw/+Wvw/hHRUswQd6xTcqJtbm1i
23tuohZdr2FhF53rNE020epA+cs5g343mtoqSNgNXEhNxP7ejVhpm/ZCkLluOw4iXEjbUk9hc7B6
5Pxnpr1HmXbV6Tfp0jty7mQ7DiNc4ayxkBU/ZQtGN/hpLPNrjdrTwg4221/KVEoFlsncFmZAlXMR
GQZv3DfFT6t6b1ndBgWLhafP3L2Ah+p/g0xf4uhuhRajU4cRWXcfOftGt5Gi2ZtRcNMnH3LrN3YC
COVQ11k7E2joNFYVNeix1L6673xzJWu7TPbWgxuvjN5daNVs1/0VSSRQeE4bQnMxwNmgjITCjRpe
tSY88tCp+sfLi2d2JhyFEiZc2OSy6g10YJqPqJm11d1QLBktzU5q2BnU1C045JrQcamKjNek27A3
ZRw8JeSY9WGTFNeTXvXvtOa/kcRD01f92PJdNmu8zd4NlrfJ6nph75zrMNy2bfzUTZwGRExfgVw2
EkM6rlEVhXXZXCn5UjF4KYRwhNplVTXaEGAb2+ce4lT1feHKCxvN3BSbtD+YzTJpMV1YnYZRourp
UYAt4jvZq1f6GGLY83R5OGaDoA+FZyeGRMbrHedodRZe58SqA6/ZRZ+xzHeF9z3qnv9eDGECS4We
FZ0agLFsfQ+tq7AClR0YD6bVS1e/E8qCaGTqtEa8rCed3zZVPXHp3A6Bz2ZdUbTOygXw7+zok/dg
flH9MMVnfIWRktnZBomP5Itc66s6uP+NZhwFmPbUo1EZnRBZ5wmM65fXfvzQqC9WtDAoyuzIH8UQ
pnCZ+o1aI8CzR8apAlqAVbAcgJoIcjW7T5zyOwqAWkvn1c7nwoBLZZcSyqBpKF+lvp8ix2NLOxck
AuLGSr+93AFz+5FhMfm5OZskOIUvV6VqgJxjST5JM7bF6H0IesRRtSi6B1/y9XKs2Y6Y4OnMGqAk
6vT5UWf30N885JTHve49xcmN6r93l+g6s83BYUUDKQ58zRFCZG6tBIHKUu7LYuNITzqw/kiv1+Xb
dWlMHJj/CjR9kaO2gHDghhoHPQLw+PIpzbapv8hKfqVp1abHLHlAYu7tvQezj0QGTGa0BIRnv53j
Kp3aCU8trNa3iaThyKygC5Zb7dLTca4XiUMnciGeSFanjQuHRM5xgRj3ihSg1qcG2cHkIfW1Vfp4
paL4vb3ctFcqh/jAOw4o3MHiImpbFxXrva2kaMw6lbpGDn3YtHZqT+wk7YoCL89zhBe3VmSYG3mQ
zK/wQvr3SBP3P6IR18zSx1584RCduVNRA4QRwHSCRieecEqnWSk53W5fjx9ib0RSdxIlRd4s/945
CyfEzGZ3EktYitgqWAlaW4D7tOa6AmMSKePCZWo2BEzUyTucWSSCFbVM7ZAtjvy7IG3ADsb4eCzB
GGbmDvkG3MJNMvB0mLAwZDPvlaSNgMLy5B66h9zeDlqNuuzC0TCzmUzosGnvooyMnvLpHI31PMKZ
HM5cr1Rbv0zugwD5ciNGIuTy5JxtEKo1U9F/soEVFoPu574sw3ehOIjZTY8i9gDQSAnWVrZwqZ4d
naNIwiqYfE7dNh/J2ORJsq7MCjoNwvivzfmfH/3/8V6yD/9eVdW//pff/6CSXAaeXwu//dfdtzZI
f2X/O/2l//6h07/yr91LdvcteanEP3Tyd/jB/wm8+VZ/O/nNFTre9XDfvJTDw0uFuvbrz+crTn/y
//fDf7y8/pSnIX/5849vP5Mg3QRVXQY/6j/+89HNzz//AAI2Df//HEf4z8dTE/784xHpyZ8gCmb+
0su3qv7zD5b2P9FbnKh/kGW4yNL13cvrJ4r+TyqiCnWe16u0woU95Sj2CWv/U5dlEhWYFGJZBqPh
j39UWfP6kf5PKgIIPMAogkmIVcof/+/LnYzQXyP2j7RJPmRBWld//iFO9QmRaE1sXmQfJvKMcElJ
jTKfqBnlYbCqdVt3HwsdYuiiw9/rzznehV/jAIAkgcThfCZzkqDsF6ptVR8ks72S0Ph1u0KGBOU+
hhg1bTKlGTe+5h7aMd/Zyphs3NLAPDHUs7XuxcrKwvp3W9fxbSx7ysqzltBE09tI/H5YRkBpRCoH
rxFhgzRUGxlbIwsO6LVXlNyqLa5J+zHsN14w3kS9/9HowkliM1+4Jb7eM4XIEzKU9xrYfjKqwspM
cqcxy6AoD2UUod6bYruhtPV26LpH10vX3CLfZbX0DY3mHVYAycpSWbpVka5HlOyBt9TXnRSDP84Q
1y7L57bNLOx8jB9BlBySNLgtyOLf6V73JYjCCaxefqk0Pb45mvP/mVbH0+jslGV8T1qhnW6ZTqok
xYil+0FOM0QvQkQb29GWt6PVYJmQwgiGZOe6V5qSQGcZkL3DZe1LXzkyRhxFixNOZd46UaB8v/zF
ZuY3eUtqqaCqyI3owg5bNaqWlhggHLLUfAgLLFps/6OX6P/e+U42vuP2z4SZLp/T1Oauy/l32vw8
wErCaOT8UEnxzjUjRMjabStZC69JcRenlzn9yPrCUQczIBpg117qNE455Icm7T67lfysLYoizrUE
G3tu7ewxYJWFDoPVIFl9P+YH1RqCBxhV8rqsbXcLr0fdvXlsuGtOJ/q04NAaOe200fG6oTOhHNWt
dF/jfoW62q1ktwtjM/W9sMCgLFOwpSLCL1EewRmawcs7xT9UOVKPfsYSSZ6ws3kcdETctWYJxTdt
FWI8LrfopkBh5TE+DeLR9T2IjCKsSk+68wbQZYUahqsEYafei3dhlN6WWvNt4J60eWtn0pMUnqAK
Ic/Mfn4atRxjbDHKQbsz4u4wBuO1IllXbrFUIDyfHgyVBjyRWc52JTauYJ8cYilz7soOQyHTeSzr
5mnwg4Xn3PRtT/uQMFMfTkp7nErCpmi7ratkVeneyfmHEqxymijrrMw2nfztcrfNBCJXRoGd5yki
raYw3TGk1ke1ioqDElWfSDvj3NyqD3kb+CsLk4DfCEYya9olrInQdTpGeTHUEc4I+cHUwXIMfnFl
6cN100nfwU0szPqZgYIrMkkukngC7ifsSHVT5Jlnso7jKLDWPcLAm8CPg92IF8NvNeuvUMLZGUSp
RtnYyg9j278ErXpnKNImq6xNirHMb/Qg5zS6MNOYiYApDT1wwFnTMYPXB/LMaznMVlIUrKTgw+VI
c/2nKGh7TX7ByEcJq3hQqnIkPekd7PA6HrANcN/p4Np+JwgaB5NN7LnolmtFtlQXQX4IsnxLoman
asm+78KPl8PMTXJF+SvM1NajHSn0oyAZR8wXotx/SLXgoxkWX33duVEzc0lza7bfVApEypSHAR9x
GqusYRHWRugdnP6TJ5WrtvyZRgtjc1ZoV0mpKkjegFsy+JclrFqWVjg5LXuH0AifcJW4tvKmR5BT
upGQG9HiFNehEC+Y8Xs3BM2bd1oDhiFKAGx/nPiiUlrtegr+ULJ3cK3J8b10H7XJ9jJvvDdvgmjB
QrNn/XLeA3g87co4zAxtGH3/YOB6JiFuh1OU1Wqrani+PD/Ox4zrEfuEisczrGbxvdt3jq/VTpUe
Ws249txi3Ur5Uy8tXZLOpyFhJlQ0K5T82fTcOZ6GkddmmlFJ5aG2XHguH4Logyndy7m9sKqmpXl6
eJzEEdPhQ4TES9j51cEq3/npPimfLnfX7M8H0DvBzRge8eeHFWwurg3VoSnbayiZH/Ssf/syYvHg
fcQhqE0ix+ppX1WN7neDUqSHxIGDlDjtbegh2Y6Z3NLufX49IhK0XP7hOCfUaaREl7KhNBj8xGg/
D25wbSGDjkh5sIZccWcvgjXneo/7q04x0aBQJcIbi67rJYzAqgNeW9EDDEp9V+fYZV4eozMWAGes
dRxG2Ie63PN9I62qQ6rJeHo51nUWKJ+ior63cvkW7+L3npreWGOzl83o3TA4C6mduTV1HF84FBXV
LxxjLKtDhRuZVT3V1r2HOtvlVs4GoUQ6bbUsYEdsJN4urSrTSMlLV2a/L6PPnfXr78UQGoLZURew
Q6UHzNzufdfZ+RG+B+YS6nV2WjDbLaQnkUiZEh7Hm8MYenJkOW56gFJx3WpAr+WlR+pSCKG3ckxA
PfQGq0OGnRGEmj58I1bmdc4dtUHoKg8bmCT0leqgl/6+x6NH87J9HqIAWCYLI3+GdpxiIV/IKiKB
dK6wOqheWo6WVx1as6ufsdrqVpBbmwcTF8O132jjTQZ6bzWMoX+t1Epz1SEg52x6s9cPrVS9vHWS
gPuecpiY0AN8E4WhutibLEDD7GAVN2bfrvRib/c/L8c4Pz64I/Gmskn/UrMTtZSH2PBqO1FaXC4o
0fvmhxzLWLvSvrk2JsSXY50vLIg0CMYCaqHacyY/V5mhDSgauKMt5womHDJ+rfrHtssX0rJzbVJA
VlG6RVLnTAIOuyl9dIK2PDh2FnOw67861V1j47F2Evn+N9qEqB23Wd7BuKafrjAlyyyca8oSn6XP
LmbI0JyLsVjIUMx1HFm+CQIJcZKn/WkQlKgc1Nfs9tC3j12HUbf2MOhLmslLQYSLhN5ihYuWcnso
ih+g8ldl9wOXo4UTZDYI5+FUtgf0JObmbStqfNzo24PqtNd6fptW+JNjZXp5UM73JAcFwL+iCOf8
lBeE5eTg+KZW93B0nkj7vvk6NMk9g6PgFQi+UbyvNpQT23Hg2iWr5SOV30fssBdaMTeNKSFwryMn
DUFCaAXuOlkTK2Z78IAExQcZZ+jI2/juy+XOmrn30xSqhtPdn04TS7BSoGHuWbrlIZGzq1SmJGeE
8jWpP303xtW9heMJVrP+V0lPvuGzthB+tpVH0afPj55RgR30XpR53WESF4GseaW1A/+9GeJqe7mh
01I8vcHSTjISk3yiAexSiKQlSe97utQeFAWzL7v1PoYjvm+d7jt7ki/7Oo/spbfo6/VbCMqCRdcI
DwAFdSOh6hXiSA1dOwi51mrBynWU93wzBF6dqxRz8cp8X1QvRXOQynoHqgG8r3UXl/0GZ05MpPDk
M91103nvw6DZ9ubj5Q6Ztg3xu3FJJaHBtgJOV+gQJ8OPL9C5ctd2+Sl24m+qFa5bHUGDrsG7W+8O
+Hd/vhxzZgOA+T29y0EiTqXq0+HG+XRwBt/LDrZaXBly/S7uMNzUs4e/F0ZoWj5KNiZWfnZAFq1w
b5X0ztEXem/6EULvvaY/Kb3AR6XOeNoSfJ3aEQA/dwWcJhsf5+RG2RbWDgjk27f/k0hCY4zalcqy
SauDXQ+7wYc1F1tfE5wKF/a02RaB2YazzkUAzNNpi0YvCWqqJNXBQOWzzL/EuJPrFjvc4qqYnj9n
fceVlAoe2Dkw9aeRoiIgeYxa8CHS2+saL5yVFYfBqpLCezevH6AgP0vKEKyK0LgFiPllbIy3b66Q
R+lWREtg1YlIb9sLdM/WYc5N9g5F+QOb841rPZOaePuJx9d1EN/kPTGj0tb5aidZUnOwk8eAXIPa
7lpMVy9P95kDjzKjysUV3cVzmmjRNhYuC9yRo+RXbT/E0hKocz7ApEfCVOcJLWxjnYalnOnTijrI
bhMHjaFuiW84sxuxGTEXuOiyZYqieUONzzYG1/kBY1nc16VJZzHcNA1W6F75CN/2elKTvdxvM7vR
NM9fFdm5K4ow39BgInpYHh0U6clK36XBSxleXQ4xs6gmGR7e5ZO6HVj/06ke1Bimt7XO+6j6LiXb
AbJ8Fd16LK3LceaagpqgBp2Ao4Zk3WmczKxr2UvS+mAk6rZXsDqFRaL33fXlMDMTYRKQnphzMFXO
StulPtSWZ/fVQUFYHn9pvAyfLkc46zCOIof6OdkDy2DJCKmTlpXZBz2Hz6B9Sf0v+Apvm5I1s6Rv
edaSidimAQ9B1gAFONHghVN/yDRH6w5Gqay0/B3uzQuz6+zCIUSYhuzoaqOpSVTj/9AdnEi+Ssad
oR6SQdvE8S4PFsA1M5120pjp86NQ5ViYsVKXAw/XZGOExqc4Ca7jpnpvaNmvy+MzvQNO9m6stNCC
4ZkM4wPEhDDRgs5Ft6PNkCDJWackpu9bUJJJpN+T8Xp22+KDq3n3bbokyTAzXpQnoHyQlCGppgpx
s1hpwZpl9QHzw4dWij9QCVwgCZ+tIe5C3E24laDCPiHzT3vRqzFmHCWnOVRqsg78dtO5D01k3Fzu
wPMoGs8fFEKAb/LiFouKpOEjpe9y6y7RkgPc24NapXttXMqon+2nlAs42lhKjBc7trDxkDR2EzCo
9p0dhRh/+lhSd1X1FGQ/lMHbJKq80stm4TV8Pg255E54R5YUwrEiYFQxJaMcBgAf2Jp/TZPhQ6Gb
27aMUXNbct55ZcaczkNiTXKk/5e0L1myE9aW/SIi6AVTut1U37tqonBLKySQhIS+/uW+o+s6DjvO
fTOHXWEKEFKuXLkyL7YuoFo/rQcRrDY1iVF3aziPJcKYPpA2eubr8BMMMObNOqSrbmlYS51NSHVV
txEMjRINv79JnqSOPsJOewU8Gx7//nr/+AzQxo1Rt4X4UD4dlXCUVYCFa3/X4vODnd2KGNT8jmgE
ybv2v6YfUtgB4QSDNwCMrtC9+33FRpHh8FpGY0gzWQDmlx2it9LI1X+/p//89hDnePkukNMHRuWz
XeaQ03RO+NTe4Zu7EglBvO7g3v9+jT88NzDyYK8RXHIZqPj03JDSrNH66Rd0gLqpbrOZ3QWz8hhc
gcOgg5BzmP/xpv7wIYaYOcejg34B0o/LXf+vTTPJ3M46J9Y7r7tmww+/exnd97/f1H8yinhBmF6F
VBtRYtBpfbqrIJxWZARkQGb9+iWn8SnUQVQ63/uquoCX7T5dt+NyM3TbV4SwvwQ6RA2u/tW8+dOz
RR8KOyegAbbtT9wORpwInuK83tlxPcdb+isZyWnb/YdcpP8ACP/T2vj0XV483nCGg3pDR+ITIzb4
Ug/ZCPp8nzeOyPOAnVBiB8WWD6rIjfGqwZgrTCNfpzw9sJF7hUXFWPiAyWeY3q2Nm9cbRAU3idFf
OzV8l0l4P/rZ0ZfucYXI+O+v6D9P6SgEjoFJA8GWlfufng2iGuSW+Ht3B/P6sl1Mbbw7ZLaX7SXm
7f/wHSFWCyZKkPxgmvnTagjjLaCwIkGSfYb5NZoE6lYmyv/Huv7T2yZob2KKFS5h8HP5fV2H/p4p
UMf0Fv26StB32X4X9kVaWfz3Tw6CXkx7wEMXXtefrmNE3y1eKqHPkgO7DowV9R56+zFepHecFQw1
w1TNL3+/6B9vDsTBxSMdj/LzEROJaNl4voo7zLPcp2Py3Nn4BPXOYbX+fxv+i447RAQwl8whcboI
gX5/kNmESOsWCVp3BrnkA2dVnLp/ALf/ZN8u14BWC6KcizrM/3SNLp5aX8xhfstSUfpw8fbuu2kv
SVBl3feeTs0qbmL+rzSAP23o//uqn7Y+57JFAh/kt4aCdZt0Padh8/cX9ac7w0QrDHgueQOX3vTv
Ty9CFGSsAyxDyTJRpNKWad+haJD+Y2b8u06pBze5H1BLtIXS8h9NgD/cISpiTF/ASuJSf31anAMC
5ODgFdNb7Bj1ijhl+0/XxD8sRZAlsI0F+gAa/kzQZpldODyyL7qZnwyp39OUl75cysH/xyL584Ug
fEMH7xJ18GnbQGBppOdgX+5ETDCyuU/HzVc3Fl5ztUDm9j+okT8ci6jvMCQWXIA+fJR+f2+tN1ga
tl1/Ny/edUyRNj7o6xWpNn9fH3+4qRj8ISASekJAjZ+WIHNbziYoJm9RLowFScRNtLS1nWzNYK30
f7gnvCPAYTBO0Jl8uthClQuV9tNbCBr30xZEtkKEKL1PEexQ/f2+/lO1e6mKoAxCOwhFP/zZf39+
I9nUMNuhuyyLYU4KkepDKnkpQ1mGcoJ5XXSF8qMyU94Q77Hn96FOCyi8/v57/OE1XlAUmBTwZ5cU
q99/jWUNqfIXk94uhJWWJQVMGWo6Pv/9Kn94i4AUF2wIp9WLbcXvVxFu3sA6WGwkuytW7qp2vZlm
BfPfx/+/C31CulpPaxAvU3aLFX9g01pG6Mu6bSpNZP7Rcb78V58QDKSml1A2JCtcBgl+vyeQXdFM
I5bdyo7WzntVsy6iDTp1PZ/W5V6l/6Kh/gBBkkvI7GUwE55Rnw/s2CpsMe2U3hI90e+jbtNDrkN9
JfMu00WMeb9qTDv/Hwv1TwsEGvkAawNqUOCR32/TW6bZIUEguMVs42lLxrMm2YeZ1n8BQtQh//FA
MYoBxwb0XxAZCWLn9ysNYCYSBtOy2yGwsoEHcHQv9sQ0fkKjcuZ5/hNuWcifDZe2GnvLq7D13MuW
qfdBmvG129WDshN/xLY1fNvgUAozkDBAIp/lenwefDqSMhtNCivZjfzomRY3CfHaG5dn7DXTc3ZF
Q2peJKPLtYlydpU7kpwTssxXqe/lquQ82m4Eof1zC4bhmRJ6CYWGEqUrYOkW/aRa7E/t4ua3dgzG
dxnChUYNmtcmH4JqJX1St+2aXSPtdqkn5B+e9tiRR7Rtx8fNEJjp4hd4GXxmy3BPkheUNfopJIIs
5d4hQbbckLvVltMwz48rA11YK79TV8O89W2V7N5ET60vvUpkHnzDN9/6BAlcLEId68XvaA3D3oOi
SvMKvYXT3cxdcNWR9qvkUBzlc5KcB18PR6nQX0u9jFQQ507nPktJlSZd2AAPZLUK/KX2RxOcDcWy
kzlSvzwf1jpgbWE56NG9sNO8X+Uo7OsUCWhHsyRdRc2YlKSfzYNcMq+Ye/TvwANE1TojOT6fuF+G
axiW/oxzfllI/yjdMl8sXZbCC8KfasRHHIU0ORjCT8OY1fsSNDvouPe+m6OiD/mTWNP7XWFevY/T
4QCXnx72Pw7m6YJtFawff+YSsT8Tt98CFZpCYV8uOSUPQTR6TQsTrXJFVEYZDz6BCstfvlpPvO4B
VOpOQ9kd5sgnbLdJr4W1syjkjK056uWvvgePBRuqaDqM6MXecT7aQjDiqiUYM+hdclj0RDQ6rl0a
PhEZwgIYppEwnhQTvL/gl1pQGj+bfP8Gw/dbKSPxMnXq5yDtgrrW84tgyBcMMo8eRNndVl9CSIvF
o2uB6bgUN8KwH0T+vbbrh5uWrmSrnJ7hpzPZCvSNOhOGgAxvZHORo1FS6jDYkFo57SPuZyTFEEam
WiRWctnTlkBM3PZPy+gHh9z405FiVZ0it/QVfvBXKhas430c74dghWldsAhzpVxCDvNu9obAWKnI
MZl+RIxOXJsZMzx9l6JLs/QWUkqO99kGW0XWba/Sof3VowF3gD57qpJ044cQqoyiZdMXaHH7g5rx
/rvYn84peguFxADcaSDezTyPz20yBM3U5uoUtXAI4otE63tZwkOkOIxL6LSbIlR2rhJD20bwMXzI
+UautaVZFeXCK7Yksbd8XpaLkbk/XscMdWWr5/45UYLEhVxyOhSBbxC9Pnlx6cOCg6PbapfbHKFK
t3PryHUatJChOuIalNRL5ZAXXPVGmOvea3mztVsLBrwXRbfA+jmKoVuVvoKnwuTIVd7y9HqKV4GR
WAkfhCmfSxu2b2RjrsGULKt3IMrSchadoZAnh8Cm6zHLJX0aO9/Wo2cZXorQxRqFw5Fs3ljOWawL
zJbbIxmwDSSt45Vnk/Vxtcj9qBeJ10qtSJoNrZRHL4mnJxLM72nei3ICfVyH+wo9zBTJUiT4cDrJ
FFykk6iwCVyBpItM2fb5L+C1tDJDGr1GW7g2IEpl0XfJei0220J8gtQw1jJPYYGH0J1K2jczxtAa
hMzl2EZo+L31QjgzcGb9omtnikTdRRZ76j4yEcF4GWxSCUUXnBczFYKPC9qbRSE1kCKdvprshd+d
bV92FgdvovcfeeSZg812DnSBhCPE2TfS7PxBTWl03OMujGD/oMm9mGe/gMCoSQJYSWMmkH/pJAKQ
JzpHV9wNMfLa/aT0kVKKQDI8W0dWGHqoZCkjbLiN7s1SMSFkhY6djx/RWzmEY1JM0bQaBKu04sVo
fNldn45XmMIaEQzLpgin0eDVKPej58Qz3tdYzMMhXve0hA3pUCbxPtcdg+O5S3d6yvpB3cs4WOGq
vb72fm+qTEt+D9Mhio05gOdUq7zXbpopLTNK5WnEoXPgQspqRZO2Sdrx2e/pF5ZClaaMxuhpv9ha
ewmWVowlPw9K1z2iR242NY8HumGb3rt9eUKAA/mGcO+pxoBsX++W5VUmxPw8RtM3OA5HFf5v//KP
l4w4v7+NujwssQqwPS5T98I4T8oNox0lhE996bt8qXRH4yLMd/LK6bBjUc1gfZJu6Iqt5fjGZpVU
4X755hL21Znua2fAu8JXcGr0hCwpYlaYY/MBW2XuP/nJxTObBS8A10Ed6uTb7MLlZH2ZV73deGN1
qrGodNfA+if+1RKzly0KjWKelvQwxfle4stqq5T1frn521jCPW6qdDjHGJ2wyZWnXVTLJXCVltNy
ayRkfGnUkbL3EnCofniRnaN4LJAWZoogYGkdOR0Ui9vbrcRs8XDO4JrzjS4SuzRMWxp/CWwdesAy
2o3LYcHR1WQdJPIhPAcKm3JSdIGXHlMa65L4JjmkyTRjajCLAS/8/bjtQjTwWfjiD9S74YvrHkJn
IEbBRNp+hiBj+AY8CC1+gk8vyQUtlzH1ML7Zu8Z4HjsvYkiK0HRtMa/qdUZM6H2KxOSKuiX5sW37
fhpZsh/zldgmH3aYs+Q+q5gf8RLAvj0ADve38dD5L0Nu9qs56L/3jOyHnEXYNrNpehjbNLplSojH
rNMvcI7zCjXa5yWb9xfMQMYFSQXmD+PWsnMbdXFFWCJfO7KmVerDY0gu4RsCnsyd79GxZEPODxbp
dkeydxzrjeZpFbtEnHRixgKjqmsRm4WfaKf4DaxeWiStpgOYpXG/66JM1Zot0dGtu0ISn3nbu23A
frjsFYBu9m7ho11qTKQe8CEmMAGeYlYMKeBIOMCGNerC5SpfiPdk0vidAjKV06wH+Ha04/vsj/m1
7Ede9dsIDzocORVZJjIhznQcDr0Zxc3e/mjtm/DM3AA4nYN46q8BstgN5/Nail1H5z2QKJrDuP1B
yeA+usT5Ne5jLqWM00eP0uSR9tSLijTs1oO/zBqXT2QFXLbewTwvNxBIkvGYBdRrWIy+Ln6x6bCi
HYqg1S3BpBNN4ipmiXfbD2JtuBZzGYj2ycqof8i28Sv8lfMf6Bd/xJPDeYmdqBhkyq60yYOyA+NZ
r9LQI+WiP7JQdAcg7+WYeW48DH4oakYMREj7pq8Mev9XC1fTkZD5OdaDbGAAkV9h4sq/G/T0BS6x
L14gIgSM87HZOKb88yiDksyuafaF5BizhcdAXKIczprVo+xVLynSWtpu2szRSn+/RqfMFiPbUCf7
garQ8iCFWrfxFcwcdqPUpMFx7EJ7i1b7VK+e8gFE5bAX+a72cw9VP24xDBvVtdEzBbhoyBp82/YN
AHiX/PuwmeBac3+/G/2NXy9m949Gb7rp5YC9JBswPc34WA8QQkIQ4r47H6R16JblwDgjZS5G6NJM
l76lLJmuHEitRsaue9qmlh4cpu0K7RN3w1PzikDq9kHC/qjntuoHBG7uWP8HhhnGEqT4+jXguZDF
KFha4hMVBYqjtlmC/hXSB5ACDD7z1I/kScdRVGXc5LYK13g5Wt5joUfoxZSzi+VX2g14iolcsEfR
PLqi+SSANZbtJss1LxMWuDrbM3u1Bll7bbrFPmdjYM42ptMhJllXhunUN0OKSSngma0RXrCVcNhr
r8geulO327UIl2krVeK6sg3atsHgOCqBXokcAn+H12XjuUkHuX2nbp5rR4ZsKfIxVF7Z52jlw/u4
HarAMjSLEbr4gV5MzFmRoTl+L/KENWbKhjM3bsbmuiDkMvaCekyGqeaJJw4WW3M9Eb7cd2oNGyrD
tBm6YXxtbd/fSJaoa+wA2/OkpvWM/PEZn3firjrZW10QGE4cpSPkns42+NJ3MqjFFA9X3Lr8AcIm
fb9aktV5z9MH2kpZY8O03ykA0INp/awRIX2Lvcg8YtcF0MNkwDFlc1550QzHh2Gfh0fd7h3ogdmv
gpYQHHVoPhIv2scT4iD0h4/4tOsdiOcxbWHFWGYTNUdsY9k9HUd5bL0YZRFR+fSdEaIrjOxn2Oc3
VY2TCku42CeljNqsBHAy9TznL2m0w+10G4fa213yoON9e105Ge86WMkV29z1jdAmLtyYEMC2LnrS
ff8CX6KsoBlXJY76Dvbr+YRSdFS1n7TDAz6cn4yN2QMu8r6vKQKVEhxdehU/xBK8DNZ7wnt1qogG
6eBLNgwlCq2pyFf1xZkogp2njc55zz4ymevTLhkvt81jB9Fy08Seaw89lFgnndm1GYd1qT2dD2WX
kLGifr80fWe663yL3AHAeS8Du/LC5dqVaSjNYRyEOQlHIlVozeBcuEYLUnBIcIiF+7XFia3GFX6i
KNTScmY9xMsE0uU+M1l1Wfkloin2Y5KtqppE1j4zVCdAup6ptoXsTQtpJius7/QvRbZ0g4OCHR+W
mS+3aA3hpJs3NpyR5kcqC5EPKbfExg9e4m+VSGEOZXMNgVLIlocNR8YP6RzItozD37TfMOO9oxzw
I+NwV8OMbxKlX4Iio3A29/rLG5oPQ6LdeRNALP7sJQdEk0ZXMgvVEZ524rya8NfOGD/SxLUlnycM
gW4UR4nh+oP6o1e7FK/TxBN+JFzHN9gDtKe0D4LSc8l9bDDru6fDcEBx+UMSTOis2sjaGjO/T5i7
K/pp9xpEGNESkTzJzdKy6Nu+++xEhl5UM8YPcs+7Yx7WNM/WVpbAo65e8ta+MpHNwJZ5+KBlmyPZ
Pfpmt06fMKEdFQNbk1JL+pHu6lVMyP4pLnzLVax3ceLxbOsobEnDk/aLCKLhLGkr7sM+CWuRBd/9
aHpKF2EBnubtOAfZ2yAoVAs0tgclVVah2gpLoVRcjmyHLiRiwBmKtyflxyAnxNCXQQbEt8zApaQV
cVJ0A8qyfJ1oNXMxXOOcs6d+ksErIJOrfKgAF/Rk81sXuuG6J8jaGntlS5q5rDDpPL719PLghT+U
Pu1+gdj6Nu5zD1ONrKUV3AXg8USDqFmwTwH/wgHTi/Czm8JGSSdvLySO3KLbhwn9UCWbhCfuuLnI
oURe87eWRq8+hYdDvon5ekMOCzgA+LXk6dpdm5Ti1hTSoXvjWvg57wCIATzSV8dOGQv3VxEIFNww
DUIFoYMJ8w4E+tdQbByngpAtVpvDDHZObfChjcAp3nm00vncgbagXcGhFwFw3tL3dfKxceNZHnjo
hbVTLWQFiqaVjvFKnQfbWk+M84Hlqi8IW9NTZ8iCqwK0I/EGX5yM1BmMjSw96gXFbHly26Vbdm7n
FHN9ae6ixsTmG3ygUKJ75LgTHwdANlr4bLAQ+C7LrlW/0rDYubc1UAfk5eqF7XvXY18ZtgxNkMl1
B39Wy8Hze/9rIB0iNpfkMpjtsyYPFvad9cQdbJyYU2qwE4V0DypMyiGpgdl3oER6z2Ad2dAI+w3r
eoRnCrlcbaHubzFFjhJwX+DLo1Z+TIPpHXB8fEDuk3dIpiz/uQVuRNESZf73/XImejkbYReLOf68
Hy8HjegAr1bb/QRAJmXilCgHLJ1aERafQXL47yieFvCHiyy13YdDm1L1PmKbGCHmGC4rXK8nCJ+i
sBgDnbBCGXeH5LG+XuOcHocRFnu+ivqK8Di5Gfd4rWHx2CGvWS2nuTXiaqKaQOizBcfIR1oER1Rs
4zsii7xL3qMZWT4BbLwKD+oFMIqAzloN9RyM63EIYLeN6oo3E3ggpBgIAHOpAjRc+w+PbaivYS7G
8NdDkc9WN2jrt8Cm8Gu8vWQ2qmj+uYN/LCZ/1pWjYVSqSfbHITKslm4+dXMvD1AT7VMp4xgBrH5n
XYgd2oFBxDi6e+r8TRYri/i1pGyucNLGjdeuYORSn4KyDvya+Chu0K0iV53KsyM1OH3lpV4N8L1f
RRvSnsROlqYLpqkMgk6WkUi/hCO8VArTZ3G9sDl6wjSHvh0xP9mkQQiraSQ4dydDJG57D8kpjvOl
uGgSGw2JE2yse+XqDenjzRqh8CIhPbM4Gqt2S4NyoutLok+T7YoMVk/lpBj6W+COxhNlSf62WruD
zmfxE9vWtZQp6WtPpO5pY4p4YJShht5D1jZ7jLTvbsRWkYcMNMslFHwPsusEx+H9tPc9KpIFoHgh
4hamV3EJi3LT8KFtseIX7xzkI5zuemD/PKTfIK0ZS/jdpD+GHawXyM/7kODwmmbQU8BYl2SjyTuH
OwtLFLq3PCauxvHxI5ZBCFMKhyWTa4wVcxaPbdmFYt8gREdbZGtnd9eHCnSREjtku0MC0tuTqsbm
a7tKgvgpfJBXh3BQ8DAAGwoaMc9QrSB2EyRbW3fzkpc7YpyOeQQKZ6dGN+G002o10d5gajw4+v8D
Kwfqgy2lYHddtB4RWSWuugTGMz4LPTwwR4rIZe7ceRkr2sGKCvxMcrPmwXg24dDf9hnpD5HZ9hMQ
wU8cu2ERo2A6sYS8gm/ZzvCshTHGvCiQg9Y0chV7uWUOR97CRENmt5V64fO9bFd7RDsK6TKbOm+D
hiSKCIMjYBgv1MkzehIcIwHM/8H3mJ49ku0lSIHggHxMVBjRmudfUzO6b8PO+S8hs6XWQOqgONPo
fZynvcYpaUrVClGFzvklM3w8gXAbzqud30S8kyrz2WvLs+8cFOdxyQDT962zRdDLuRYwDzqMoJiv
IUpSWGHa3PdkkKxc1iS9nYAD4BoZxmebRN+cJnOjOCLmwc1E1zScFGhcC7ed0dxSszXD4MBFeRRV
qtbu2mt7HIOOG4o6mxHeVdnGXekSDCeEjKQgbrauSvrZVsm6dnsVJ5NcGgtVZwHfB8MrvvbheRVu
rFM7bDX0cg7GVGqu7NLjkO/M9ujH6GKExj6NS/Yc7rDTTDNwB1atMfg5nVSds98038wNHma8H/q8
3Q+ogIEODENoRGT2esQEwXkc2I9xvfhxWnAEWIXjh7PLd2PByYYY26xwTPFmT60oc5ptYE1GdeKD
l1SjaWUjVWePLXyYDtoj/W2yoQosgOfomzesW7Vt63YLT8MWW7SHwxl4H6xcCj4rWPLvsJd8xg6Z
Vq3NwvNkOWA7Y7mHOhPhFmjqo78iARGxc/Xe9UqX+DokipyXaA6AlO34asZw6tAn2DcwidhK6wVs
o8AqDA3YNVS79zkNEYWG0VbTdEm+3E6byK9AdKL+hotT97iDZYa0hHZlBjL8YYn7ruwhFWNNBth8
qSX6x9iN4Y9oCYN3byHBc9wRzlHFpcN6yEKYBM9MeU2XGdighnsbn3aztDd5KrwQuZduuYHu0pSr
XaLDxWcJWTReAnyvDFAQwFkjejGj1RTxA5ij7bhDGITV2/NqdAhWg/4FoLuX8qsMcpRVmUaJqmGp
0qZgTp2P0hGMjJUH6ILAcfVBz24SQ4DJsiUWJyqRfrPFwdPstd7HBFXIPaX2jPcGujDLB1MTT2UH
NdBOgoLN+W0GPAdD3/YLDzUqAZQmt+hK8sLMlNxRrXkFxcLPAETnMwb5QX6Geq5MLnKcd1mAqmZu
3ziHZBcuTmgpAijedcbTlQfqo3FjHN+MacgONui7d5Wo7H1MlKZQuRhGa/RolkqB84qLXO8cfLij
0wmRB/kXjCP41Wjhn3wBX2jiEGMVqrh1UqdMO9CpJGX8wYP9EWqRTIyHNDdegQ1lLWNQpD+yVHq8
iXU/wvFSx1fB3MVln+JciYFesQEopOVho7gQcnF8LXTKD6MgMMocOcOfGdj7M5RbI2rQ3l9B06I3
VjiG7mw6jKRy0vyMrdcfrcInJlsVv6VqXZ+6qJvOOvTk0dfehi4iBb8Xpf0HRXLGDUGkZA1xIopa
MBiHeRlRTMN2ayYF373gGDMRABBHQwveo+34CVUWP0ZUitfV38NnaTYVlDjBFzhHiq199NCmuzbW
CqQMr9l+SoaOwSukT58Uiedvcu5jXY3ZpBsTghQf9No/7+MSvOpIdWhbjBsMXylF+zUAUmuPPag9
HKlaNpG0jwPl5jzkrC03ovFZw7zjGnR58qjg+Yd2AXyUCsaQKAa6FnU2R47Z0FN7Ip16mwgVJURd
a5nOe9K4AFlnYdDTpkvBJHndFpRu6+C4l4vgS7qS7YroNH1GFP36PEs6oc6PZbVsPq2QmNvdQMGx
nPOdve0KtW1gNXgupeb014KK47zlMLXzPDXALDzdvI/WmfZh7nx3NimJqrmPvoNaDY4ZJ+Lgsgnf
UYo2/OIRTG9scRetNRpDK8pEnLA0Igky+7JfaepSNFGHYTsLdItQ3MOAlK0mLSw0pGXLvY8s5R7o
bd1fB+nS3Yh9sNczFkbtNKBSNKrFP4w8QEqZjAdMk1nYgr311seUla/t/IF+3CyLSZm9klKA73Hi
WQrKHjcK48J1mwU/29mzT55Kt0cPG6+qEbQGNAm2BV/Hha97YUOc/dpgqXlIe++xHbhEZc2yrvbl
NB6jJSJH1m4/p5D+skFCb4LcOYyWYjCwSOmIRpTtjS2ADqdGgQWsEcQrauvg1ntAN0/9gK2UPHGx
BseeTSFMlgHnUMZy9P2mSfNHhznGOusz2OhrEdtbeOHisIHAA3KRcTMnUFoT+pkJ/MLYNvFaQNHw
0w7D+JjDXfwNmRzq68ZS7Z06UBWs4E6gy+FvCFs124Z6NJxMMtdoTYXPe94ixwduhgBPmRkC7yzi
lWvUAWl/HrYxeYrGGcaKWGAHgDzQgBqDZ7i7fMou5sapgyReo4Q7tRoZA0UfCX0O58j70FKpRqt4
v8sHQLVqaqP1rZMabUEtwrRaW95mRcz9cCng2Ls/o5z2D5RY+YKQz/QgqGp/LSG2ey4BLDNNM3T4
YnQHWTtAqzAhN8r43weeH730S9ChH4cC722Tj95GboFayhVHxsvkYRNybfvCdwUCTfAvLIdtZWLn
F5DqNUYgK5wmJQnbjyADWLaJV4gNVkHJQgqH36tYY40qVVH3RFLuDqtCc4u6br2CaEEgD3xCS6hA
iZThIGKkGi/FOhCquuEex3KfyG00q2uexM/JAuYKEMi29lfsQ3Jn0GcIA7Dzl47FRK8ngReA7HH+
w86oUMfZfWFjsA4F5VPGK8e66PrydbEGVXcAJKfab0hI5w/z0qkfso9nMCVtBreMYEu/xKJTTUQm
owrY7HwHC7ZdQ2PvQ0zQberRrZDPlEbtsDaTFkV/y7r05OtAf2CfS5p87cJf2AkC5IOjXdU1KTQQ
czl0wAPtqsV5N6EQJUpuPdbeOKVQJkzoL6glmO51Hw3fe5PuWaOto18V4f7jts0csjFYw8XtPgeo
Scz/4+68lhtHtjX9Qhs74M0tSJAUQblSlVTSDUIqA+89nn4+aPecLUIcMqrO3UR0dER3dWspE2lW
rvUbZKvVsd+acZisJos3sm/Jk5NpdfHVyuLsBe0DhdxQGr7E4iRTdyH/G1PRd0qvk50hM0l5Ryv6
NvkeoBqRrvNe1Jr8LhXpHYGQlb+XVM2lVVMP+r3kFb9HqxA3Qqr12yTL+rtIRVgkEQfjJbB6P1gP
qhzS+MsxArEpKbXfprEW7hR9ap6Dwat/CVzWW3OMh11k0t+hy5rsOzAY1EYrGuY6XGuh672H3DcC
DhXQBHvy6/olV7Bus0dyrCcuGmEdqFH/IMfiHngzjRkg9AWNkHWG6egPEWCFzdWBobUXy+kmpdL8
nFuJ0jqRr7bxOtdSXGMtyfslxFN31TfD5OiUYA5DVGR3Pt/qSy9Eo0GbJGu+RJqQrv1g8G+iSO9W
WmIom6wwYscyx9EpCnNc58gE2IHWhCstH0xgO7pvR1puPJma91ZOarBvxUZ9AH+Io7Lk04bgeKuH
xolD+pF2a4QKLy7Do4INEl8aN6Qq1beG9/K+M8VkRTW6LGlJkUXbZlMdpl4P7L7R38wxmtyUltoa
sIX0oMayTFfIGihPBdGg0CHjnotyefoaUZUBlTrci2LJTgtqwQ3gADznhRDxXwiv1LWNLQ2772o0
dNuhzlSKNqaVkIHkET9ImUhb61aHt614L/w0Yd94qn7FBtVDR+OVypN00ta034JdyQohdSwEiiex
kdDNH+AKXU19Vdvp1Ef7MpjSH5pM8yIYebqgBT4K4yrIlX7POabslcQH5BpOrWvSJpO/0AOUf5ty
PT1LRiL3oNOCfi2ARnAiaWrWEQWvN2oAAZMZAQcMM4/k2DQj06FclPu7sfenuzilam1nINRnk6rB
XEFI8m80mZsSnISl0YguakeqtcHNKkNAoVoTp3XItrqq+lByRYtcYRybYa3ktURBI1IrZqJKNoYu
PoeDLK5AM+N7YQXCDZiuzhY9Plar7evev/Zl7960BtUxPMiNvnVN77imml6Zd1I4NjACBu9+GBPx
YaiaPmTxifIrhlsyjy8gC93Y1JodCvpaIb0BTIQOhBykhqsoYKBWdTBqOJSZ6VbtsEGOqCHc+15j
qXblS96bHIrFd2As2iYA37YLhCY8KJksPOCoPKmbUhzkKyVvtO+dp4GXoY6zj/jmK83MeEviDy/f
T03Z7GOW+yHwh+init1PagtpbdqQY+qbsOO8tsGuqZ5dUS+rd406TdHKGAwZ+qPX3hgxdVdjLHyn
VgFn3UH5ew1iSy0P4sS54w1BfzOC216lcjkB0VA5/v2KQqYWJOXByHV/rdIyJPvO2vjVKIeMepQg
eeoKyR/Faask/prju3qA+S+81jJdP0XuASL1wCESyfK3UzBw9MsdMISu9A8DkCTNZpXReKnLrS+A
MSt4gN+iPhYcJlGrKMFMYmNrUoKu6YiOJR2c22KcSPnMqCDdMX4lPZ1xuRq96y5XTV6gAOd60E1a
vGqDtt2JRm398kpZDBw5Cb19005pf2cZof/cGoXuO4nW6XsZj99kPU4VR28bRq+e3iksVQA7K675
rl5VdTnuUKuV1tS6aMpLuXavplO6akUZz62qa9e1nod31pgNe2WSvJ0WF/oPZeTpZAPAyr4Dtcrs
Ti5JbdGaXEks+FUCfRxUSO3/GjTPLHZNBXwwCXr/RwZiYSuGqfUV3cb+RzMV6T0tAB7HY55kvE7R
WNznedmskEEwHEBwU4nOdZ4mq5iPBt7HAEsx+gZwksj6WQm6sKPviVWu0oxXWSBJ2yDwfss6oOTc
b5S1JFLKoiPFLTPOrKRgXIlJg4jyTMAwiqy/aaww2SUZmwbOR78CabgVEC5ycqkbN6ZcpraqRj6V
3jF68Dv866eJskIPzgqQgRmVdpoDpGtMX3Oi2Mt+KmEc7oMCElivQnkCk4X/ErQSQFBm6EOD6kBl
AA9agWTiXlaFVt1AoxqeJksLXR15FKoKMBE2SeBPh85HMT8YCmmrj6OsgliM2qtKjMRuA9g3fUsT
Enpx4ilrp1kgv5aDwNMEwNaKrBhUVlZFB09VoO32+X05iOrOKt+BLlr1YKRp+JDXkfgNthhvhzhV
NvJoWD+EQPqVmyx5se0a1FyVlptabhy/pRpJqaz1n+rBE+/kIW13kijkrwPp2E2XGcYVnf3kEMF5
XctmI8Yrk5N8X1gpy10DZ23nje6Hq9Lwk4dxCMx9V7I41rQTNNkuRrm5zlq0JyOLGpfvIx8rl+a4
+5eO5XxbFBgFq/KQ76QBXamOLjsWBn59pTWkr97Ud6t/RZQAfXlsIMLqpR/YuiZUO8UYqfAlarw1
a0F18bEEidUZjWs0nDOGYCG2EfGcCOlDhKt/AQQO0wI9k5uhCWonSjv/MGt/UAaV9JUwdopj9RRz
wcyJ+yaaSjurswGVsr6zswkgTy+M1U2bleZGluLB1epAIFlUe4H/kpXwYLSjtpbUaPxKvTlxwjQa
n/4VlV7V03AF824oX6VZGEdP9e808NN1UejmemrJULyuKr6BES2vTEtKVoIZBQ8+fcoNbxjeT2pD
+8bzmpU/+O1blOFqmGhifEnw8DNmHq1qAzol6YwBQHCBmc/UqRxaM6L0X5h7U42+afUQr2mAX0km
HIgBsgSQzeqCa/D8U4+R+pR+4YAZaGxKPM9mdsIHBmeA31CPS5vOJfijUPbD+PU86eAzRB4Bbh0G
Eb5fiLAthbdE7j0zkgLjpkWtZkjMA8+cF3WQrs6H+Uyi0C1UV1DX0gE/qEu1yMHzSqtvDBg3LKkx
lHG+BJZE49O7gMX/PB4Czao7pgoNBmb48XwNRjMIHJXVbSUe2vKqtO6TS8Iq7ya9x98E3iE+C3D0
TQle5UK/IULxoFTrfuY/0+cB69I2L1R8dx0pXpVQXZuxH7pTxKLta9WGPqxPOyBxtOBLXuEqXGR2
6Yt3lh/wehlxxwTQV9xbJbj3LnELnmgtb0cEpg9BEa6z6W2seRiUh84DLmE8Dp1u+wqinlOzomZ7
3QNEnMR9DMaYojVN2NYBXQDOHIYn+GnKjDsDPRbA/zzGjAvELenzAp1JmBD7sHARmfHFZMA/Q292
iOJbPZe2ldzspbayU0BOYf9sTf02R66hTFQ7Dp9xztyOBewxVdxkl+z/Pm9Pfg8YGBhc8F2UJRsO
pqkpgPoObytwFpP0IzPDdV+Krh5nayPIV/HUXxAtOrWmoRXDFjcNyTSW9K6OKlmbjVJ1K1NEAAkg
ZU5Y5509o1+3FcCtCwyvz9qksPBUA2XBWZ9bQ1zheG3zmvE6sbLCW1XklpbSzTDdhIWybalhmEW9
mwRvo8fFylON6xZ5rfNb+DPFZY6OWqhCUoP6yvwBPpxESagY3mRo0W2TRWteJquEbi0441XBUy4E
sXM+3Pv0He0yelsSgwWZA8ELKuxxPM3j8ZprRner3FbKyrIFGwPwVbIJVuW22YWr6Ma/4w3pFDvs
HjflJl0LV8bP/MJ5csKBxELmwcKFVUOYA8GD418jmOi8UsDCwXqd3GkHqVhXz/223pDBVo/Do+k2
vxD7/hI4wbfzE/BZWG2WtzBk9pSo0CReUtrjsUnlnMLFTe4ID9JG2yhrfUVJcePbv8B9rKZ773uw
i+zgPrhAD/vkDwctGEAsws5oL8z6MQviVNMUTRVkNWTC++zK3I6PmhvcwhnYGffp12pf7Y27SzfE
54mGQGvywU34pihnLtWkMZJTkibn5BZflNb2vxib2h7e0q3P4/HN/9ofhG3gymv/Ybxk6Ph5ZWO0
w7oGG45vDspMx584bjSVVI6jw6y/9P0XA0uJrugctaHo8OfMu+NYC6KYZiJnrZZhcAvsTqkb0O8/
LaxXC/0JFMAqrZ8uLKJ5eR7tIv043mLXUpFKRCpQwW1LJ7qleaVNMKKA6kI52QYVL0JkVz11sgc/
XAf+q+X/55T8x2Pp7j+xFm5Oi3/8/83cSYLOTt7x/zZ32ravmb90d/rn//rH3Uky/q2gXIB+EioS
fCIotP+4O4nWv1GqRVAN2Tj235xd/OPuJGv/JgFEPJxGEjRDiLz/4+4ki//m6aOhjMW/llRZM/83
7k6qrMCOni3pLV1WPvEmu4KMdhSVzs2piirK9C3EtrMXjUuWJ8tkbRlnccRnKItGihT0bkiJS5oO
YnVrFt8/zPw/y++jxc5yc7/HsICzzk4dlqjOv8OHa0sb0ZNLxnFwk8DVQKfncogT8bcxkmin3Z+P
9Xk8qkR+O6ulIt8gGosLGlB4WcseGuFoRthl8iMpOJ1V/0IesMy4cJU4irK4kbgUSsC9LVHMxuUf
tqYvO+cHcjIEbB4ayQpLcKn5CxEtkorQk12PRRA0w8Frhgvf5XSI2cKMHw+7epGog3GXKAd3ikv7
TVIrCobKhXn6/OWZJy6U/xth8TXo7EdVPwkMIq5imgXxVZeNPyikOjBz9oIifT0/act88P27vF+Z
eH9QcVtcmrVI7U6kFO8qwMQ3WDv598pQq04LR5dkHRPn8/FOjQ+zpdmuxWLJLbU7ijTwfaExJNcP
Z2jTd7Om71TVwLdhgcl/mu3Oo+NQgvlPbjALThzvI0ku85C2jOKqWKh4Y+8IHhhg4zer5MJ3O7WL
PkZaqAvAyo1rc1Jkl5ckWM23oYMim2rr87N3IcpStlbJypCutSa7EVyXMhn3cVV/zak2nA9zalF8
GMzSjEPLYKUgOCW7YHcphu1jqotCthVQCjof6FPOtvhA6uJYqAPYRchbAyiCkDeWpVNAamzAQcYJ
yHAK9xkc1tzst5rhDskvcXqi/831/90s4wuv/VN7++OglzuhH7VGyHWZfoq3lsAJF3RMzw/3Uoj5
zz8e6w3cCKVXJXjvpkWRDoy219fJXxzoHwcyL6IPUdowT+AXqjJk1y+W9ZKJbx6MyPMjObUQLXQ7
JFUT0a/SF98trLu+SZuBFRKJr3E2PI9xcMsufPyLMPqs9oAUNofGYv9GwKrrVKGpNfBk60bofMDr
QPFe+C4nDiW0OLAWIHnhXFrKn8e+GIZW4xtup/6AWLWqpBh2/U6KJicHVHZ+TCcWAdmJwayR9qDE
tVwEPVVeNBl0F1aELelf/frCEXvi26BGo+poV5BVmUvxuQYdUFkbLdmVfGeE5a2Gh5jXwflRXAqy
OO88LUPpWJMVt6n3pUjfBCPXprGc81FOfZjZ90jGBJfltlTYydWCwtikqW5eeWt92NVR6XTpr2B4
Ey4ughOHnjIrwUoUZEiVl0VFr0uk3E9lw81p7VVgcqxsG+j0JL+dH9OlOIuZm2bBBUPyTbdv3hKs
LYHoTIVB9ffufJwTX4j7FUlLEmtjTu6OjwEqsDX42hA5hAhSK+IomLLLF634TowGjT70SrA6Quxx
+YXgqdT8Ckp4kL1DnA521z/KiWnrgIHOD+fEtmEgCrJp7xVZcZEYpdTKaYP0IfSLEVansVIU/8v5
EJ+ksbiNeEgrlGH5m0zefTxlTdvoUPg5n4UhXpXZD9UC3zvlV6H02wzFbcGZYKDO0MbP5wOfWOZH
cedP+eHEpjegCWrfk6ZM/nrow5s0eJV9aq/ytlRezsc6OY9ULXhc0BNgOo9j1QOKo/2g6+6ADil3
3PQVzvKfSpb/ZyL/G2Qe8IcBNVajg3A0dDeO1ZWUwdKWfyf9c6bnf7MqPoxmscgH2tpKZCYK9PHk
gSN8N8Xi9/MTdmofoQCHYiutFFNcZsiDMaBMSi7r+pUquJgUxPumC3QHmZ7hQt/kUqjF+mMPAztI
IIwqMPnkcJ8oxWoCdnV+QCdXAOVvkaclXixLZ0bR8Ou+iXPFpSt4q3JAiAk40v9VDGXxUIrTQjTj
UlTdrkc4ZdxqcXUhwsk9899RKIvzIMpHszMqQ3GHILMnL0Pa6kHunifpXg4y5/xoTh5yH2LJx8u5
lkojaMUO4kr1fQx9ZEzAgIU/YnN3Ps6FL7O0vJWKChRgwqVKV/xxqAoHwZtLdcN5R3ysrc1bE8NC
2E+8wjA9WMwbBNuEezrQXbMLfyZ+eOdBKLJDrbqKR+OqqqcrKvEXRP/mK+1czMX8QeDh/Z+SkUyj
9BQ1AAOSovvZmRFAtnwD7PdabNtrsLGXcq1TG0pBF52VbkoyBkfHHy4WU0h2bW+4sRJcW4Ap0Py9
V9r+L9bHxzDzr/HhuCtAB9XIS5kuTbMnKa1u/LwAP6kEm6GTLsQ6+f3QEEXL2UDf873P9yFWrMAF
LhGrcsEt8UYZrH1QSU9oZsBZTvZar/h22vfe+vzKPLUD0FT8n6iLpKUa0rqGPMFu8zoH8jC5Xo+q
kbct8re/iIQ0Pwq19IvwuzieSzFto65TOdFjMbNV/clilH7/XSyHCwfIySHRAcOVzyLhXuoBAo0C
BgF30rWs4QbfosrWoGKZqbUqe+/q/KBObWySfroSNPuo2i8GJQSAwRF10V2BXKynlSpL44XhnFrq
aNfyskClGXnUxb7GI3bMcrU2XIT4HB9W3zSDawv/wkI4dex+DLPYygLKBkKdBMhNz9or8q0AFbDn
zV6gFmOFP/582ubaDWVQXLywIT1eCwqqR5leNMHBLB/bWrUl5VJZ8tSs8UlmXUHKQ5RajyMUOZ2k
Kqlpvua3pYWPXLXv8mZzfhinVppOKxevP6TA6RUdB0H9YeiSjGfYTD6fJwxE/WoWYkijv8hVPkaa
D48PhwOcYMMze7Lx0AfFVD4hgG3DjT0/nFMnEBqM+GxRqfzcU+3lFDiZZEWHToaKFd/k+krR3AGY
dUVT3x8uLIITs8crRqFhzeOcIuX85x/GJKoorEyAHA+G4hiAUP380CYvGR2g88M6sRQQlmQH4S5h
wFFdzB06P3oqVU18sJp9rqIzFHxRoYz9aRAcqumFiPg60ZFeml01ZZSgMSCkB8PYAje3+zZblTT9
/yKKRVWXTg1ztuxCS5M/yQUCRIew+VKB94FAOTa/z8c48VianQktC5Fu2i04QBx/FxIV4P1lmB20
qIMlIYmjgRekFrh1n3VvqRybezEqoBppcfeoiMmwFzrByi9M6OfVcfxbLFZHJPsT5NYpAz1RcT5M
q9BP1rXMIV4+nB/w5zMczW6SQNyJQDXRdj0eb4ZiRQy9kfWhANHBxFWsje35EJ8PV5OTWwOvwB0x
60AfhxhgZk4iBeuDDykSPMUWcul6aDaigQR6PG3OR/u84IlGaUWb1yLlXOU4Glh7STUEiWiQaHJh
P/XPUXNhJZ74PLOKKUwRFffOT8WuUUklLwSue0gzN61evRLGBCI23qWK9YmxEGc+lFTRMtR3vf+P
hwSFyjgWiTMgA2f6Dw3s6QGFh/MzduL74PepM13oB/MmXGRBsWINCPl58SErgttkapzeFJ4Ls9x6
/vhi1JfUkU+suI/hlsVx0KyGH/SEK0ZhXfYIuOkyPcfzYzr1hciMFZWOFtfgEhc2DXUBF8xMDpRX
kWp6Sjr88Ipn4ZIv2+c3AGAUzj5CUMb5hMSJiymYJo/VJgI3D36H2KSpQrDulXbdms3Ka0x6TrFz
fnAnZlBTNfTo2U6YQZqLDeVNDbo0sUXQfl3DC0WO6sICP7EkNOw36F7rkDyQAT/eRDl8YCWSvfQw
eJs+ALzq1baYP/ejbqtQS88P58Qcfgz2uf0TANMb/OyQ8pzmHEHI6qbyH0dEKAFpr0Lpu8V0no95
Yn2AMKGFRotYo0W/yJCMum0QASJmmQe20N1MSWgHqdsJv87HOXWfkILNdl+U4rlYFpnlBFFDj3S+
Vd3Bxo6qPHSjxodJU8C4fDCMMX1UOz1yyiqL3jRIDzdTPSoXFsyJc8TimQN8a0Y+gJg9/pxQsXzL
9BpEXqRg1YAPM7Jf8p86Dal0dww8BTSTfYfJ1WJKK1UrqtRPsoNR1WvVfOwM0H7t1fn5/JylEQSj
YtIMg3hLAwMp1nsxnMz00NWJI8AX8v2dqhR27ys438ClQh7tfMRTX/Ao5GK3GaWp+3U5T178whzu
Aki9oyCs67RbGcr9KEubIESvwqwvRJ5/8HF9YR4rTiG8sUA7L0v31VwA93u4x015LyX3dfzl/MhO
7AF+/gx4AZPBJp///MPtknQw71KVn590mWPJidPUvyGQbIQiubDDPyFT57XBZTWvEP6iRHociqK9
mIdxkR0wVbdhs2wlseY8Fm50MPIAq2mMZte15tlm971FGDMCbaYZ6EuFF+66UzvBnJu8ZKms1eVO
KIdOwGhgzA7y8OJ7h1w6GNOFh8QnbOj7YHkU4feGEQ+GFMeDhZKKJFbVZodBejQ0DG5F3YFdvmkF
UMQSphsqOqYTeV2YvKbDtDv/VT+PEOQRquhg1Xn+c60fR4+VSDK8iqNb6lWH1vojn/O6rYKn82E+
3xBzGDp6YJxQ/l8K/sc6lNAOPNvBSxw4JI7SpesQkdvU2mJicqHSdinYIqeL1UKV05xgVo4YDIBH
tLfAUe8SdHuT5pJU/ed9QbtMoYQiKVwP4nLfIWKb9nrO3aCgSaCOig0FBL7vADvq8fwknvpWoGJ4
n8lzcrzE9oya1E/Ia2WHQEcccRJtiNOO3F1yL/t8kMz9v/+GWSxIKdAYTq5lBzGbDTbIKfdNagp3
5wcjLc9mnU4mFhS8XDAOkT+1tU0V/c3RK9T9JOXTI9qh0way3E6Xw4ZkfIpcuDHRFwhU5OMhUg12
o4sVBEG4rWM07qasLA5VoUjrFB5qaGNVjch3Vs3cIiVsL1lYLifl/bflPpxbVJyBxiLFSUa/NhAX
0PcZlNNNJkjGE7633oUzdvmFF1GWecagolUAuEvf13k1rYIgHzcWmsBfBKWrLuzIE6HoV84EEhIb
BbT28cZPw76N29KL3KrgsTC061T/pf9x04ABgYMk7wRUBRTamLfqh0ujQhi3SFDeoZA57qidBlg3
C+hSmAEkQSG9ZFax3Ivv4Xg6UhEGZM+j/DicIhYeJgSDsNfi+mvVI/SvefG93Og/qsnwL1xT766O
H2/c92gYcwHK4FCTtEW0oh0nTwtLfR+nen0v5kGzQ/ZVXSWhXB5k/Ks3rZ9lV21s+DLnUG+tm6Ic
VpZQ+Ju60+W11mQQ/Bordwe/1tYRxnV8hqJ36kauUCuLNTuC3rVqJiGEcKI238/vwVNr4D07krlU
RPKw4+liYFCu0JNzudZju1SD2yhuv6S9cSENO7F5aCSThf0TZ/7zD6tgTGHAla0Vum2tfe9jfRcX
2oUz/8RpIr8nJ2goy7N95XEIHXnBAh5s5AZZdjeVhhO15k2DDlDjjV8bzd/kRnSBQHNy9sDkzHgJ
uvLLAtM0hYUlojTootOS7GWtRs4KIbD1OAzthc06r6TlSpvd4YHnaNTmlh9KHTSKSMUQuXX2c0Ah
WVVLW4yx7BGfQrNan18VJ7/Wh2CLrzWZsxIMUp3uYPr59ynPDKdGiWD3p1HI/dmqs6XiTMlaRGmV
qbByRJfcerwyhOem+vnnP9+CTDRTXvBUWr56pwqZNdWrc3cU8u6hx0XjhaTjUv/k81xhI6YAMWL/
i5gKzsvyw8qmqJ17uRgW7oQYsdQONCuVC8fMO0/l+OMfx1hcPUJqIRSVFLmb++icrLAJKGDh1+0d
Bc4BDb9W9X+nee2h6ogY4C3eIzgphFGFF3uWh2uArK9ZP5S/m76yXFlXCxpyQ+aiqOdfjYluIilb
o6M9xN7G8NAeEOXIQFU0aZxcsETXm3T4hZGGuUVtxrntSfr4rcx8FDzrTrwVK99zjCDFKXFsM17i
krpRBMS0tMEQAluWS+2bKVXKdV1FtAMzQXQQt8q2E1q4awmJ7a++0QtvZambjlGG7Y0/IJWZD33u
JEE5Xlsh5jMaEjdYzynN9vwi+XxfzM0ieGDsXpVX02JqLV/vwfcZsdvpb3l1I4qEwitq6MVLH/HT
Bj4KtLzYaeDEI3poCUoOw60ELT4VOwjOf5rNz5kUrW0Dd0sdioK1GE/SymNXxFLudmPyoxqTdJXg
paGW5u8/nrcPcSjkHy97aQyHuJza3JXwvRjC7NoLrOvIj/dj8Mfn+scRGUvEE6XGNNesKHO1tra+
ZqIWXEFUTdG4ymEDxFP506+RQBiqsrpwvJ/Y2vDXwCAC4DNUbWm4XPbTLMQ55a4noYnYesONKkQX
DsHPVwij+xBjXp8fjg8BkSct78bcJRWuH2JRLe5brRCcVJAugVVPLHVuX05ERkK9ZQkVsZK0iEyp
SNwokutrRR1alNCKnyidp4ju4q5xfoWcGtnHcPLxyJKsTOLCaxNXQapMH6UvPH0P3SVm4+dbH4L1
3CQnlDyTEY6jBJ1RDwCyE1ftzAfZU9R1gVWPiARQ5jdOmecvUYO7y/mhfb6Mj4MuhlaaIlxgTIhc
M+egjRQACKG8jZvAAlnvC+gYR1/PRzw1mTjAyqhhUhGhEXw8zGby0dtJ1cTt+9uwf5L1a9X6i9VO
5UjTYb+IBkjT4xBmGqJroVUpkqXqlzKOr70CuY/zwzi1o/A4hDYFgQrgxmK1I3ISKlWGO43va/dl
WV3LlXbhQD8ZgqN2hqgByF66uaVozUAOKGNXmMYXLK1RxpUvAaVPLDoKJlz2JM08nZZn+VT26lhE
QuyKyLAABwG/jKxz/zs0HgeY29NobP543nAxNKA4ki2ZdN2Ovw3TaUqtyLxlqNWlSbbXGuXCCjtx
OqjzYDDM5X0pLrvzYDbEoZP13J0gWAnTlZWQYqRXQ7Q+P5R3sskimTkKtFjKioLreCYkGQmTOO6R
fO5tVgJVoGKaZU5CjACQTd7ls6i3PJTl76JtcURCFhbRl2kWnUVne+VRMbvKZU/CWCUPb+QQK7qY
l+Vzws/GqzNKXvVaHL+aUa/YKe4LjiKVwq1OYdZuTLW/qcy4eaxq1Fq1zMhfSr03vgmZVP+QIlNe
4T5oPAfNpGOfhV0Mpt/TuqYiv4nQkrswIydW7Izpf9dXAF25hDJNo6VPA11wJIzMF3Tx3WIyLrht
ngwhoRCBiCl7e0mEngTg0XQNcldV+pe2CF8F5dJ3fQeALr8rbOt3B1ODcvtib8dm3UnIRGRu1Mtb
BGn3mQeL3xv8VRMjWiYHwGOwDrnPZPy+NJW7e5R/Ymq3ttLBvHDOnDguwfRxIahkQBQdFwd0PXkq
ZTKm1B/DzdTJeGMYDpoNF8KcmFZ0E+CLobs9gyXmP/9weY8cDxrm0rlrpJaDp8kdzdcLLIYT2/Id
vI5jq077+NOJ2bZIqxsk63LzGku3UWpsC+RBE8x4zu/LE3cav64lob6BEIS8TOi6PgD2b6m5m3mY
DaWUhpy4R35WjpIDIpqrDgX+8xFPzt6HiMuru7V8VKiD3A1UB40ivCamCxFOTt6HCItlgFyhkHtS
Q8+9jO1C++WNuIdZb2b6p1bcZN04msuQM+juWrwljheCmJhanfVm5vLi3MU50lOheuH7nFjS9PXn
GKxsk/7+cQhJjJLZ4itz27DSDmLQ9m6HKwOe8PWlnsepaZPnboRK+xHb3MUJnUu1ZEkImbm5eJ82
PwL1heqHXcuv57//qREpCEPRTYUFxMF0PCILoT8VZbzc9b27UhbstAg2jfAX73OeQjOZhU06n7LH
UXwA0nKC3ZBLc2dtoiDnlc75cZzaOdQvgMOgoaIiGnYcQSpHddBTP3cbT/xpTcNGqqSrrvO+63q5
9620v7CqT80brsb0ovgb7uWLJ56UU+fC94+dGpivCEv9TKxoL/a4tZwf16k4NN9kAP8UUSgHHY+r
oyApDRmVDR0HzgH9tJQKR6cYf9hhm/cOZzX3hkj1hDPoOIyQegj4Rqy2OtDbVeDJ9Bb1PN9gUvqn
SBJCQcGn6UACAt5n2VtXfU6cBMy/62Ojo8ZvqfT0x1M2c/wtfjrom0/ojgmN3dEHgwp5CrNaod7X
aveItuCFFcd5PE/+4rYFtItqAAZjIg2Jxcfpw6Q04jwS93lktM1G8ypx2ySqsuqiYdxFVEpw2+sk
DHlUfTrI2HA4mWh0iF+RqnqtpB96IwsP2pQqWwyCBadpMwH4Z2NtayNtro1KtLblCNq07tGxjrWq
X5k9lhpCkEwrz5f0Vwr/yQ2SXYHdmol/lQ2ZtS8tIdiFVRxcV+kUf/ObCoVgpc6v2tSz3nrqivdp
Ry4FANF8i0xxGihZ+dNTrLcBlppa4r0V2Fvvi6ZFJTFu8cdchW0dKijMopR8JYio2nNTyPljXgTY
fBhTM2ytQbNWOGMWWxoC6AmbcKNQejZflTjOvhjD2N/hVNA4FXqxh7DAvqhrQu1O14p+F0fitEEv
ucEOE+IrjohS7jnAH5JVNCkU16L+STGDdJsIYKqENOl2Yq2ZiHqnFvanup8hhJfLv2pxmETsBbLi
XoxjdE6weWwfrKI1QFQLdY5TUavpu6RIU+rrumesk1qZNQmxlQfvqdyAqBKu6JHKu1CINSfwER3H
/rhyjLSQV7zpoUk2sDIJhGOBjF6+NpqmLSNrinhjWn5BELRdd/PPE8U2uE8IlzlNhIBnl4bdI27I
fM1M1jKgiXIj8sGG9E0aVWyRfSOfdoEU01jE1YZWWiFMuMP7xbOvi8lNOvSdizZv+JQ1arP15by9
oZRYXzd5LSCx7Fm7wJuUbw3KmndtEtRu7E/NDgiu/hDJ47hvCiV0EkH7GeAGdGfmnfeT1Lt0qtJs
NDseixEsuI/NNlJTCupvIcQISs6BsFH0TMcso5BNt2S92PmAZR5SbYpt9WnibyRhaLWDN2GZFcWa
AFGtiK50M8RUPpGGa9McrKs8jITdNBTJ1tC77gWvSe1a62gPrxIZU51QK4CfopT4UutZqa7DRK+x
w62Tjo5jqXsHrW+UfVikzbYZw3SthCFtnp5Sb5LqAgJGXVeuEKactm0kRBgADySaOo6HK2kSLfyA
Q8SnfdW6xjFJdHC5M1foukZUCQzNHqWittXKuIX7lq1SL+lvylnfGJeqcscnlMINwFHzfiiG7rsW
RtKP2uiNLZ4pxqatvAnnGzW78bmb3EFMm1VZm/oVxifiRhys6CoCF7qtW9PfpFk73HV4VDhqRlOx
4Ylsa/hRfc2pqqy1otBgUbQyWqEeftRxErsVzATfroTI/9VnRn+VhHGDeZGW31Xccj/E1Iyf0ZFq
t1mT496NuQd6tLKCYQQr6YB5NtZxfSK3im1YsfRooT6N6wZGxFdV1UvO/yHtvHYjR7It+kUEaILu
Ncm0UsqbUr0QKiN6E0EG3dfflRe4wLSq0MLgvgxmBuimkibixD777JWQkH8UiU9AZQKSyb6wsbbk
NyYfoxhaYNplte5F6uPgLqhIC2w0e4BEpJ+3iphZd533SNBTCK1pLh8dYsWTSEBoQlkl9rraiKxp
H+pkAX8t/WK7jqCYmJBaLN6hkE5zmvTfm2ZcropuVjcGOaHPbmeOxZbISgkcnaPiptLSeqkZW3gF
TcFF+g7CtnKDAl71aLzQqF62rjEn+6wz9XbUrX3LC2seSTttb+wUJOWwGBJqyOrtvDyUV/OMdF+t
zRhVVRVyKZ3dZB049z4x9T0VzBTB1SGU35zUblGAQlkpsJoRDi8EKloQxr5tVmQmVv5Tz+mHnwSk
desluf3qcsSaeO9n/VGRPHwsBiA7m1VP6qYAO/fTIseRRDu/fPYleK2w79sBzKPXnQbXLuft7ANF
3oDQzo9Z5Roo4YKR5roerO8ehu1pU/qrenb6is68PwBxScgkQgfpb0re2W3grta1owVh3hxkrmbG
0ni1gRkAIdDddTYF4zHrCCDl/9cdOKLggolwS5PEb7c1+ihJ1nAEnpJdcLxOUetNKFIvQoAprxfb
sMggHgj29WirBsTvXxXeYpMVaIcPqlNtZMzdGJVwYaw4Ec3PSQZguo0a6hZrClwSp7WiLpXkPdLK
z5+dPDRPoxzD5lsIJGWntKJ3aIBUAHuRPlZBNu7NwR5+5uUIV6Htpp0qiNGpC/qxyjOHey2L4iop
gvbQ6no8JKZ1J7q2fVoF5jLlyPW4wKs6p14NgsGSLN3zXG67Vi7hsRBlfwIh04CUlMAacGc6PwPn
EjtKlv6PclbG3lzybD/Uy7fEvC5zv4G1a5ks+KfWz9WmDGPY9B9DW+6nkG1rqX0kj7XbOiEMKp3D
qOhhOkIvIr6QdyzbKAuuHyGchX/OjZGZRCcy5B4n2dJtiEXPqw0Bs85tWCYQHYu+gxcdEsu5KT1J
lzGf733D7y9c3htvmPtjwSZnQysgGp4xi3lJZGQQokfSs8O7Q5xfs2vz2sFa0CfHUDb9ndDo502Z
1zfF4GSxowPBmgk1JxgX82aWmR+PjRPoaHRmAlIdsstTcthZR9v8YDdmcba4T+TNgJMZNyOklxYm
jtud0XwEadfs3ka+BNzCfn6GEzJHMAWI62/7so6SYoApBHdo2zvjGhnmVG5rx2Rdo0t4VNTAkdLF
+m1arHLnTX1yk1QLQAlalJpM+D4Pt0tekhMIYvgUBNoLY8UXdV20wQtRNfnBkcYcOZNqHuElTafO
1u53pxsMEmmtAXZIvqb+Qai8Pa904l/DQcG9y63iYFaeir02c/cAZ7urYOoYXwp6n7TYuvcBk/bT
9Nb64TSTBZLrFB6llf6UYh7eTC//kTmpuvfheL26Q2Eeaii6mAYc+95bfPcW5MWvoGsunFiyYj3Y
Zwdp1uW3GfL9TzJl5wgOpB2pQBd7iwVsU8DaUcDILBK8Sw5LYnbqV7O13fyx1AP1mZsHRxJYWpOX
bO3LWDSTHxumHOPVZXPwaYgXcX+R4C7QqTQmqEURATxZt80Ypud6nEPMj6Ra9rrw4f2C2mgKmM60
JdZdOVTBLm+L4lb3vXxWZTptKOeqt5qwgms4csUpnBmfyC+h5zX2IiqAksCm2lwBU47jR80+H62r
rQ5l7oGBJCz9zptH+YG+YkeertV5rUDVwFbwT+XgqHPSJoBhVmDvG2vstYroNhUHQ+esNS3LIkMb
wy7F/fxbG3MFvcsW5qYoCFWuZD0v21lN89nVGbgYuqq7QTbVvZc0QxW5OR88mKD12Z3t/HYcHbEN
zJp5l8QPfxjtrL+N1tjc0Ri8ZG8XOiYwiLmo2YCIZFX8o24fbsp+ZUi0FPVeJ8O9XCyK/IqUZb9V
2jnQ2svixDCMp3byu6NwapKWZaq2AhhFjj+S/xqkOdVIus7TlR7YAHNwio961fq2nkaAjQb1hg6e
/THyytmM/FzTGlrHj7y58BjDKSMKvAyeTaPKjwFsM3NTJhZLwQwoUA46AkheXgvG1G5kZZR0wIUJ
0nshNiQE/251hNJrQdp/ii8vclThPQ9ysk4DEU9USgF3u6oLyl1zAWDWV1V+GpYw3JlIKnFqtNmv
os+LbS7H4KMXVrNPtCle/DwkVpJtPApEvlwPxro1cSpE5LCux5rqbWMUTrhxR/AUPlHqm0pdsMbQ
E8cnzx/XWEmZP/g48KFnkBXyGLZlEA81tCa3KG1GIKsSt7cTHuoLzIGW2sT7ENq822Ee7P2xqZ6D
ipXX5UySbfIBHjVkE/M7Cc6sYwu51Ayy52dwhr+6xRz5pPV4Js5UHq2cYPlmSjwQBpa4my0ZPrrz
8qOrnOWYDUm46UYDwVnmkZNa2bZBeo4Ck/85jsH04DROfVXnYX4PUSq7we9mgDbPPHAjsrefZyTD
SIbMNZMKPUetT3exkRpI5LCQFe4qP1K02SOr9s29Hjrx3Jhp82wOefeelG51SpcyvcOD+Bubuv+N
1n2xH1uZ7lXre5hwuceEnZtk36YL6x1lktmFyV42k7cnvT7bwQc0942QCaDNRgeRMaXp1eDrPMoL
ccFrDG6UlGkHn37x7oxywrYnRqgmgMezb47hdrtibkeYCJ24HpbkkeMR4n8zqvmaPZHjbQjZmtIM
V4dcjLMEpPFjlL16FPTuj3KZoaQZfbrTjQ+QxuiG8CVQxW1jBytcIfck8ErckVV/4b9l7cbWFdMX
jsj3YenbWyI2kk0vJ/eUo/kBN0u9AgYR+m/UySX91gm5HCehfsus+WY3QBTXjuG/3oNNabD/b8Wo
qgNmJwf52xzO0inXe5lPyQ1WxqrbEQwfKnDcEp5gOk/bMpB6jFRrrS+LJX4FtU5PlOfmyeO9/ilS
WNNJUng7gIg5zE8ws+ealW8bFmZxIGo+PzAtlR90VmYvxlLhDzEKvmrG68BQQG/dAnuEZpAwR8NQ
Xzhul0RUO1BG8D77On9Rq2FEptkjBJiGs+UGvSxjv57aYFJEg+dJvIam3AYXyFDlZQFXCqorqyDw
vwWUzJyRKWoEooluiRdyVoV3Kg6e4FGkWfZWM+92BC4rYHmGzAq1lbsNxLDetd7CGHA2DYzaMFWy
xqNO+4MKVhBhSRhuxozaw5U4R3HDXRLL4O/Otz2I8l1jp/2psWbxbkw62EMIT15WNfN4Ya4AngtI
sYKrKOpnsGHLi7363uPoFvlPhisBEoUdr0o5DEQyLL/TrElJTxiHp6VTA/wgyt9lzQXJFoZ5MmeL
HqLhp/VemZ35ZI1l+ART2oaocUFhMcNabkwnX9po9Vy1DRs9xKvyOspOo0mAzsEO3AVuVdQxxEcW
uZzUxKtShmUDYK+tfnhjrX5XmedE3bwGV3YpjcivnOlBumyxbtbo/exO6d63MdNUPNtN4k7Tc2lD
nhJo9vB9zMKJq0J6wybog/G+JcP/iMwx/rJtnDQM+sdtUR+dCY/PoKpfpTng6rqATmVZfVReBeqv
6OySFWFpnkqZkywaTBlgjyns8TSFdnoUadAvJ5UU+QUloN4rHcInIw1+2lmeJnR+5Wat5nRfgY2s
gbVC6DAaV0N8BR5fzdSl8DnWYW8zn/07V3Z2uxpF++CrFcglRRJniNk8k+qmY1MzfW5ntk0WNa4i
LTw8C8PMDQJXfKRW11eiH8cnO2idGwV57zjNS/a9sJp1Oy9Nz/kVzzKRqNJSsang5fFdWdBehDgs
pX+hdCknbuuhuDZDziDpEtSg1UuNHdO1Y0NP4YG5ETw0WepvOSopgIjgye7LTCRPDR3aY8toVzTM
k9r2I5AYXhA+ZKHBHtRm393Uq5OwsPn+b8epbS6lOXt6TtpsCftXB1DV/T6vPbWD+Di/uWMXvHfZ
KJ9ru+ij3J9nwIReG0bmTBCbB6ppR8M5ux5MZz35DZYv8DgCWi884tCooEmT0P49kTCCt7YKhm5j
I06GmyqvjYdBWygdoTWIo1ma1YvbVsbdVAPgI/25UbugNxWJsjC5bcNERGxn+aodF8zdovQGBXIF
XWEiCjV2U2+rlCitakroqQ/enDx5hl291klbn612LqLJXjKC9ctm2Xcc6jhqK1wtntW/k8Tlni13
NS4I9HbTlEt2dqo228LPgqMB0nlv+M14KyW1kI2Z59yM8OmVFJBwLxsNqaYRAPMLvdMazsWiaQcr
skcyWv4HNxiY8TY4ujxOlj/+kIBJeReG9IbAYqQuCNc7rw6do2EPcguwI7zl27ejyjB1xBx/GuMv
589oxzpyxFBuSyPv7qrLeSvAkVkgmYbULjZBkVC6C0W0U9WP5y4cp4dMD/adZ4jgkSI3f6O8yU9t
N9fFZhKQD1lVepLg3XA617ARPqZViRtkSz4t5VRTLJsme2sdo3VAPfbqWi2r/xLK7NkLmuLO4eC5
BWO93F+S/sGVV8khKC+q4Bqo46wdK+V8YObXjfYo4Cu/HPclaCLNrpb0sT+s8sJlGBNqf1c1J53Y
BCXrMtyOM4j5jYcedSMYWGojURQzDNm8iQKO2Yic9R0y0AqmNQiuYSVwQ1HkIsqJageBmBXPwty8
LTOjekzliqm7yZPqrc/6KqJ5MJ7oMwaHIOOYmKdOdgq7ut92U6DvdO0mUdlle6/u7pA8D7XLty+n
rPvBLu5h6k/heHA2jjPfgLzauyalubFT1uzHPTk9BHnNV2HGuWUAbjGEyTfVTB9Lb7lxvUJgMjtQ
z7IuormVwdZo1TcdkpbmCRtSIVAh16m+a5pcx7BU4WadbWK6l97PI9hG/jYr2IcCVbZvlujW37kI
u/fF8NIrYnVtoNL8todyUa9uMdWRr7wgspvpsKQz+Crbq4OrzMttdEXLHWPpaUDZ49ocOlP6e6fL
dRbhv1oRWtCpDmY6eQ89R8X7UOjgvV385CC029BE8qZHltbmrTfHmrOFy73nHCMr0MFh9+Qp2e0h
g1yAhjXvTmghgVySsod4EkZTRpRG6Xu2NvHoa2SdehyoiHO5XNMBcN5cSvHz0mfNJe1+PdFwTE4q
nP0nOvPyqSjZfwlPN9HmjI67WLVxOBfkf1EU/Mh0CJCK5gQ/N7WWeNXQhyMStZxxty7ws1zKgnST
tRhQ+76PXSOfts1Q62NoTfCCSG5x4hA08MPY9fauVkn33azD6dRbprwVGfmJagr5e3zRvdj9wkqO
8oOM7oEjr0uZStwEtBIgJFJz7S1ydVocWGG7k+MiAaRQA/wWttns0iTxPlhaILfRXX5xEpm9p1me
vs/a7NdNgOVqy57MFAJgaeiApmGesROb2zI0GErEqWIlAO3syoZhNcqXCxLlWU0TE2dD0xuPvllb
T4O1LD0Ak9KFX6Tr18kaR/7iMXnqFtwsdGmC3TynaUwU1ErCv9kb5WY0xLLJYDi+TT7UlHngf2+d
8YLVVYN15kxtDLED6K3fuDzJKz8N/YeMT+JEe/ilZtuK+tJ4bbrmO4OaHZJQoG8X8JFQfnrsOznD
ujdN1633Yig02SR09Df2EJo3biKCKHBTgydU9/nOmcKaoi8ozEj5YXLBl/dmnHVD+7A4fVhsyuwC
3Fz82b1LZOlR1A+TdQNsWN2GYQcAA8xZ+5rZAUVgU8rvpFM4EelaziPTJMu2AkP82vW9iNFzKArU
CrUnC8BjZdxytRbrzm9HAc9K2tWH9N3ptCDj3kymmGjYwoap0TsQkcVSPcPobnakvtq7ZibgY+No
P/sIBu1GpTAs7lUSuscK+u4xY4dWG2MGVrYRphiPOdEzl3Cn9EnQxq3j1W7sJ5tz0s1YJPrYpuF4
DCwjgUuqrStHTtVVFjbr0fZy1GiS6eYNhkbnvRJFDWZZsNIP1fQ0WtV0H9i5+hXMKQ2quvUQgr3f
RtLrd8OWphmZKZx3wHp6x5IL9681wEWhP8QdMsWPmYRMhHK6EpGZ2Su1MKhR4nkpHPeekRYR6JXk
JhzrlSw0ODqrVaVxDXL0tz3KfJ/K0HzXzCnep27i7Za1Dq+EptFQtWindjK+ZZ7JVsSA4bXvan1n
aP2e1W1M5k+pSAMu7c3kFwwtBA6CXdY2W9m0VswQWLUtKj1t2iQd41659ZV5OZVXQ/fLqXS2k642
NsgwXjzIOrYCmoMtp0b2hqntwBuRC+GknnOus5sWRB5CtGaGK0S8ZC8yMrF3UG7eO+n+GhOIlznx
GXdk3xa7eu3cWA9M6ZqFbxztTFu3nc7MRy2G4FzZWXJsYWXMGwL5wbPYkPri1MvvPUo4yuSKyTjv
p9XRpY3KYkjkBi6YfCZBaYltG6DuhqNzx2nEs/bWKpNv7jiW6cZSHLk4gNqxKq3lVqwETzPLE3yn
kaQfhAbJRAFbvkq84VecUa+KfiritUrTXVIkhDqssJka8I7fIdgZccfr8Gtdy/JNjT4lB3mr7MZF
eLd6etji09KbjEd/U7q26WzEUg43Zqc4wXForfHfLHFlMlfr4cn74XFgjBCl2BUujS6kue61WYSO
7I4zZxnUOPiz1gWn17l7iw4dwkp6NGAePYetWe58UMhnneS08A0xXqdKDm9dmnp0b10vRmUpD4IT
vN0CjK8Yf4tWABaHiVfj5tLA3Nk2yOV0KDgAGOpbNvX2PX1GLJYNzn9FbkYUVD0Oad38nhbnsVH2
vJNa+aywlOPstol1Zoqv3tpO2+91gBMsoL3Cg6Cqoxnhwo5sVLMDoebtM/7JeKmaMTYpijbozu/U
uK+5PzV77Xc2wEnVfMxoCsijjb2gvJj9TeNI72yG6leTdQmnVuKFBLlWMd8fA8qtGB+gvtq70gYD
stQIkO0Id5KXJk3tMK7q1XpYViQJenQVnVC6L14XilvOJC+utGjWudNFVLF+2qlxCJOsvXbFqrfI
wHQQZxJy3l2rW5lJXPNtmzIxbyX2uRYuMC87VDuLwepIFyLfhg745sEIkv3AWfy6bDSQP+EmV1L2
rI5ptkZFM5jAr9cw8ovVtzYpj+4ZIre1L1arp7GbEC3qtn3Pis7xQ8dZ5SFaJY0Zm0CfOduzTj0o
s7fSXVr3zlaxEdwjpMPsFQP6uN2W1fVQw0/sln74VuQmGHuPetIZwvpKDLqPrCJH7xjBunNcGtzq
V5akeuc52hNbu7WMyL60c3AMJ9971Ha9kXOZnu1C1GeVC6MnAKkw72WhB7pBAGd8nQG9tdCqt/Xo
l7cBSPcHQbfvLl86f58lebhsE9edyqgvBvyeYu2CI+V1eEWHSl1ntshPglHl+9STRVznyXrFFr/E
2kyGksJ8ZFOtqmQ99uiotzN70GMPy/yxWAkoSZeWuZlkre+zOr+ZPK/9WCh0dmj7Zhv1SZuepymc
jV3S2HrrimFu4QFarzPM+Z1c1/neaXK2E+FKAnd7p8qDCOgfY1gNNokqmAN6VXIIIl8288tAAD8C
8bi8elDuvweZsH6kjcqeusGWL6GxsPmtzdS8DJkWj1VvB6eaLeNhHpr5wbWH8gCfwHzr2qGMp3bt
LZo7gGmZgQ3X76mqJBpaGLRbx/XLb1nQWvf9YhQTjgPOdMsYeo/rwv6wkS45OuxcsjtPFraBTcFp
4KwzPrex89xvfa8ZtlmpFZNWYF2HvHxIaKOiVBLkR8WdTnlEX0q+yprO96aedPWbFusUp8rubrIs
Td/dRdr7dlLI9I7ikZaWEXRUD7kD59wr79c86XY+HZiYNprcWa0xb9NKUR5PfdgwApp37qNKpuCu
CXpvE3A+23O2DeMl86t06/handIUlHzdau9AyUOp55hMPJMzKH/qNvlwWcge4RtRGDspt0b76Ruc
zRWtK68+Qti1u6TqEYgtc3wBtgiiVvbitQqCKV6E92uupvC00BgCuy2H317x05VgVRyjx9Ipf/ZD
V8R0oW7AWG+LrNuHSSev/Krq96V0p3iUXkbjhapiLde3pMBxinKUjN1Wu+AT/TGR1nZhAWtnAzW7
0s2e41qwSxdB6rEkveraWKCGs3oODZ1QX0y3OsjbJydln5kMBaPSmcdNhgfv0MGCvpfQSG/qIGH3
Ucx3PWSONdcbuSrjnmQEvAgIKxxbeQV2g0YnZB7SpU1sSi7SO71jUSB7aHm8tQUCFqjq2JtR/GnP
5zuV9BHhKvXed1TLg5M55NzGKB6SorHwnvC86IqOS9z09fyx4pNGdbad5n7wV/PNCJ36kAJSjGYz
M07J2o4czQO3jZyx5NRmGe4z8Ef7WgsjuUtaAwNDYXbZht2yiJrJLd7XIjPP8DCLnXVx19dZeIB1
W8SN6uI5HEwiEEFuuo4UhyLp1A9Rpm3c29b0VKBDHizlTHjHsTQMqIk3FifYaCYO5sZlf98VQiFD
Vk4ZX3a4Z0l5lW+AiDIlYNs40pPQPyfEs5zJ40/e8sIptpWeWTH6YThinVWwolW2M7N0+Jm6hvvk
BL24sdaKvWFo7a0tc2Ymirmx/E3GTN8LffFkk2TkszomwslgFuRz4buZ76Vtq2u/9st9s0y0Vfqi
PE9I/EcDIultsnZSoTSU/W2qlPte5cq7KzuTgwgWCFByhas/1rU3Hxa61ZFRD8T1jXgSnpWRNDRC
vHmLgGYeFuiP8UzfftukYfHDkTMTgKu1nHg7EQbQTT7qUHF8m9JkuTZLu9uR0dftLS9r6cKXnmKv
bhEKBI74B/RxYHF4KF5yO1teKQvEQ+MbxpHBWwjTfhfwuz0SjpjSz1G+F939DpghBXycgmjmSVuo
TgnzxoCu5XthVCDrWcDjxk/8m6RzNSXKVM1EfTnhA9TBrNtQgnXlTtUO5PLUMuPZGOptvbTFvSiX
tWRUT4uTZuZjL4Y8tZEMlEHfJi9P1uwgDU69sZ0z238QeC9Yd9sVc00yvZorvOgsGOsrJ7+kipgF
WrbvLGiW1ojsHdmlT/ad6VT3A9M+J9M3fvRpu57KXLDUDD0dtcbnXwnWM9n29aJiNze6o0aUBSpd
pvcZvpNdb1+o1mazMAgVGH0G7T5z8jhktDHfSBCZUZ6zP5ihmRzXsodt6lXlFgGjflAt5wbTdOH/
hZZJteMZH6FQyaPK3B7nBuPawXb0umJbI5OUbDmFcRJBKk7+DPGcOQe/2ue6rtaNZYg+2xQiHe+n
BMpy0aNFH2arLu8SpefTIp0pztrSXTY+jfNHj5YEB3WMlC86GGmCEH1ED2wpkReytTA+oL7CuO0Z
Ci22GvvZSQv3PYcxEo0aA5HPcDvFiSJ806AqA6OKQtvxFtiQcx3L/oYi0oVY87VzTlvVvdGyLHmB
fXKyu77Z46lV8bx6DlPV/Fs3iPv9KaRy3ueTVR7cYgj2KGb2wV7c9G3i+AzJtJ5eAl3JrfTC4d2G
s/6zWS6yFF215MoM+jZ2zRXDTlrAdS1k3cdmnaN9TmJ9x95TxXRjugfOhWI/1bL7LUdMj+Ec8JrM
rT4rbXtXmOzqbxak3pdU+uGuMy3vYZh9fS8qRhpUwcPwDCu8t6RtxmXVNb9MiXivRNi8V46v0nhB
oP1tWMxvj+6q9yFBTmcD48S5G9za3AxtwoZqF/bOnmk7EoKjDiEOyLPrra/domo8pdQCFsvxTeKX
E7W6ne1o42EJaRvLo7lVIUivYoLcrhey7+kKiimaRudQFdau6x/5K1ssF5586HqkWH9aq1tO8+19
kljttzLLFKR3P+2exCDEV5kJf3EVh7ZwAGDzDf8ZduNMbdKMgxSnJuckVruhcX3JhI3HxHJ//rsb
9y8DBkyaMS11GZn7Eys5OZ1EOmjEie+5ir3OsI89CTj3X1zlMqfwyYoL4g9DGKkTPl/EpwyFutcT
YfWtdwIzSZc6nKjOs5pbsBsHpPpgSNEw+5Rix6qGftNbMrMQEeExL6U2DmCCvXflzs6VaHiGbmLk
JxJT5rvETfKCg8qaHVbtOvfpYs7Qybv2aKp5Pq2Gb0Gl6YZv+PK6LU6OfJvmPQKlHIz0p/Jbxr+x
hpS7ThBSAVamlM9lFyi0u4YlNZoEra5NN4ziR1hNxbFEw77shpm1xinvzJXZdM7u32/WX0YL/nGv
Lo/sPyZmsLAsTEpUhKgMEHf7lz6hrCTRTw9fTDP+xZQf8ixsBgB9nulnq7dhonmvxuyeQgrJaAGp
mRHLg65AMn54aKy02yWDp78wZv/tjeMlwIJ3idINP8Mm7Dzz3JJnf5q7gqFQaAZXymuWL37b3z4h
H7jX/84EMdPw6SYazeCVteW7J9TqPTM9XgRFLGLR+4pu8renRVwg9nzuIFGwn0zmDjU2XubVPwXh
GNUXW2Af+jFHK3p5/Rj/+6txGVv4/Bn958U+fUZtMVZG6JbeKRPaPGDEBWQOwX0zlOI+MeW30R0e
qt6lldK0X9j2//bY/vPSn25oYY1FZ5BKclpoQWxCw4yTtvkq8/bPiwhuIYN2F8c+Q9ifpmpCEvMX
QgC8U1AYC7bOKWoWu/limOKP8DnioYmiYCWircWAw+d3Q9S235TKEqd2KfLrPlmC88JedFz90djg
uFRokNqPE91bnNK0uU1gff/XHzl/g0cIKcFtF+zqpyepqUATM+OXmktwKizklfmlnJu7sPrynv45
BgEnDmgRw5POJRDr05ObAyd1/RFie+V5+g23cThfdfigboYRD5WXyj4uM4wYHplDV2YqSFHPR1aF
oZsEcoIN7xgdQGyNvPB+GiZ9V+XbkHkDFOVBtXVET6QkYXGtzoYn0JPl4ERVl+FOqFyM1pKfxaGi
21oI48d1UP7ZHooea8iMSdRY+6P2rPGakMpxhywacpzAnupj74zW3sluiqUio1f1M1PXmSCHI8cR
Ycz1F0/kzxWD5YijI0cXUEh/zA+LkYMh0g8pF+ZLUvOXgbl2069yOf9cLph5MU363x6LkmV+Gugi
jmuY6jrNrobgPZnfR04wLuEi9fzV5OBfL8Tzpo6A32J9hjcEQ9MG8zzkJJOc+/lN4pAt35b5i+CJ
v920y1v1f1f5tPpxkhvctuWsMkj80B3e0WyT5G//vur9bVXgXrEoEHksGPD+54bo+TJLGicvr5i5
O6x2kcZyRZL6ry+CjuCxjBM9zJvw6YO0dadcvLs59mbvZ+Ok2CrD4//vEp8+RKOj6k1XfofdV2cb
a5PS4eHfL/Hnli5sxFJyTVwSBNhk/3mrek7QC1p/cbWOj5jr6stcdvaQZa+jF27+/VJ/ecEckpoZ
uLfAQdqfYaC2GsLFxEB+qny9X7PJ3Dkh5C1ksp3Aev7F1f7yDjjk8jChyM7AV/rpuzG9agkdazVw
XHH0T/MiOK4OUTn//psu+8s/91d+kQ3u5rIqk4b06SrLUObIN0l6tSCShdaPsPw9Dz8Eul66/ijt
Lx7W337Tf17t03CvSFGju0vPXDOrtcXT0Edtnf73H49DiHLgXF5u/vPTS6dmI0wY+XRoS8zqB5Mw
BIMuiRV+cef+9ja4zN3yJgBV/eMbHazOYQ9JjBPxf/vawkVOa8rCUTunXyVL/GXNYZArZBzW4gX8
g/Q2iJF9hFlsCBn+Tg3T77Gw4X8EKvviN/31+TDceRnxZcD8c3RZycIKDW+Bq2tMuB7CGH3niyXh
L7ftkqSNzEXEL6Ein55O56ixxstonUbrV6vumJCNVJVsquyr5e2vF2JtYNfh/MUW9M+Fwc0mdvMp
s05lWsaXjF+yRxgMdDEifzVN/Jc16HKqIByZIDYBIuGfl3LaUQpdcKmLp8DvL/2i59p6SbS9TY0v
yvy/XYuxPjjSlkce5+etwW8n2xkUtjqDkViJxbgxqB9Uukn0/zB3pstxY0favhWH/4ODfZmYccTU
wg2USFG7/lRQEhtrYd+v/ntOUWpXgXDB7HLER4490W1RSORBnjx5Mt98865q5vipJgyCFgdBRUQz
7nM25s1Gp5+iCZRrqyxvoyC99iJ9fdwDTX0ny+Hhwqty2I0Wj1aHwmssU4EjKi/vIgv6LxL/9Xqg
f/QiAqI0M+NtYjOhDpx5NM4z4Wksz4cOyLQ2tXHdNoMHoMmsbrowCS9Scbk9rtqcqJGt91Hrx2Rj
QIDQ5OFuCqm+pWqtrTfhVprJN8yJEn++d4Um2a4Agyz1a3uQKIHVS7mw77uie7mDsC1APCqHBXRi
YwbmbW3SrdDUkWuWBRAE7WPb6R9etmiOrOFOabuAqcOAUWl0oNde0TiSF2euR/oOeDI0Ou0i8z/9
BSmMzyEJZDGnw3YO14tGSd3ellLqtuYq1PI3DngzRY4vjksZ2za6aDvWNfzCLt10KIX0fJop3aZi
nOnPfvtW3twnHei06PtxMeOPL8TAmYi/pmzC8o3sLEsLhyYQtXY3CYDjUqUR46FMZ87uKV1oYIfK
BZAoSyb+fM/CWqPTY9qCa1czYsATWeFw5/apxZikc+shmCGnUcS+349MhFLwTpukxGAl08bsRl1M
jTprstoFtjv8yKPUvt6AqjkvCtU6t3w9voHEwQpppEm5HpHuIevZ2BTpl16bBsVVVaZ4R11v1POX
r7ZNWKZytnDPHJ9ggvOlaM2hcjVo95fMRwoEFvWtpDQz1jN2vmIFHK6v/H/IPbk+Ha44fbx2k5hK
5ZI9fEcC/10BquTlurDNuAdA5WDg4A9FMFBRD+WtXrlbmZ69EvRXS7GKBueZW9OEKroscl9Emhxc
Y5L4zi6lDAKsxi0b0Cvxfah+Oa7IpAANJhT2mfDsoy1gbb22wNPSv+h/lIabiC664wIm9hj3JBH3
4zCgpBgJgC20gNkhb9yBywgtqJuMe0aqrWowiDNOdk7UyJdbUWybjcV27ut4UXg3DNNcDps//oI+
EHuRiZHZ1mN+ksDp+rhUktoN5PCxqiXSGJlV+hee09czkzuFEY12si5mYXHJJBFljNmKqCHkpkZn
AlQozbopvdvEK88HK/tcNOHn41pNmYGCCJFoguBpfHjYmQKUQ1Wws/CznDw4wfXx54tj4ZkqUO3i
Zhm45TgjK6j9VJLgXWtcw87v+ha+9VL1QGvJfzB190PaRz+IPD5ovTxzvE8tIeEl2Gi8L+NGxDVu
z/mmzNKxvJz2XLm86aoPHmC/Kv8UO+r6uH4TcgyOKrjAcGwEmSOX4w9ktsyItjQvfrT8dgXT5dpv
vuv5zHeakiOcjsz8BNJ08ijoy9QstaIwb12aw+s+O1e9934nLYClz/jQZ6lPnOjOvf2WNPpiMaVI
OF4bGu1Cg/6JLmAqo/RI5WYZ1lTls1ynLaC4oQr8TUnnWGzEZxmZiwGZkRgQY5JfG99B9DQtKwDk
netBnXFllE140ScJfLpeT4uDjPwqMNUHkhvKjD+cWmDohwg+xEXuWc0hytI2IF/SuLZnUstrF8Nw
38B+Dwj85Y4RxkP8CLUF4qmxjhrT1GhasaECCUDhmE32xcxpRh+SGS8ysbW5/zq7aykM5OOt3YVb
Uw8F6Bk/oy8qrwW/rKYvLUQKc2Hsl8Yhwi6ABPhwoxXMCWWiidnAVwfLepqD9tq0N0YxN/Zwwscf
yBn5+FjfAt0zg8btzVC+8+ywc2mpLB4bpa/nplhNrhxpHtiH8PRM1TnUiRaqLFAo/bob3/s8GMNn
BtPN3Oon1dkTMfZPKcwP9Fc0ru8D/7W30VoLiM1gBvhx3EHNCRrF7UEbDMomS3sXpBM8A1cezNOB
NOM0pjYP9LG/F2ycFNOjJAwtpe1cgJe3MZ3rH0EJd2/p8/Z/SFHy0kFcO5ujlgYnIUyr8MYffp94
W+mpkSatC4YL1kuGZHVbWjWPL9y0Tr+FQKx+KKSIAbm2ete4baZsr/JNXa+AKiZgUFrYJSCGOH+5
PJhJmKHu6OzIccQX6VaOq+S60DFAtrpsVBqDjA9S9Re8Atd56heMcVKYw3GoVtuaoHqHrEUt3YBg
qOzPffzhjHmLHTL248T7RH22yRilcd04wYtnzhC3bpyaATD/ePvFVxjZADtIfwV/x/fWc5L74ws4
ZekWKQpVJltGZC4+6N6RbzueB7CKg0sN5bdMKv/edM3bou7Xx8VM2QU3R4NrPRb/bKyiYxXkQ3QO
in4YFmZSrp3sU7iFiMWaCWGmzkLodwVvnMzY2vFkdaPRQs6hnE0VgKZm1FYCMJ7C5MrK8ow6CsVV
oNSAYD0zfGnaQuwwKPGYGSUYgJ+dhgWDGlItJWxrAZMzZCvnGNEGc26U95SZkBOBLY1KBNeEkTFC
sqaEKY0Orsb1gzb7led/yoPtgs42OuS/v/jDmQz+RSXSJAxcHHn1wqSRUVx6Xd8zloNcXOCnyJWk
5205cxWfMBGiF/YXhLQ4DllY6p4lEuAkXE5DTMTqr43Mi0BOeBdN30LCFESfX66WSg5DEO9zwR4T
Tmd+Gpp+39fuYMbVqgAwftED/jsnOZ5dbfw2uDsub2KbCfY/Aj6KH1QNR99MGqABzgaYzPJm+83x
7GtOf1jwpBn3O5XOQA75E0aTipLeyP/ajQ7OtaRFrtg6/dIphluIva9jbfMHFPIXZG7vabk1V0rb
ryx9+DZst7d5WykLWWkvjms8EQ4cvMmoCGNWlcRtjNAj1tsPMARegyubSXxObAREOFz0BUPks5He
Qyv7zP2qGzdqlUu7Lqtl6nv3oTK8CYBsLhS9f39cpwnngkcRcC4mfBNuq4cmKrg2aHLXufdt3QzM
f6v750kDvPdWAkKsmx+Oi5vaEfviRtcXva8o0W6Nmt5Pyv2Dd66pX9P4ttStObMRZjE6eQ4UG5ln
0oeOxgjh1nX0aPgW0oS2oJ0zvahr0wTAmsZXWWNCe1HAyg29ZPTQaJvy03FtpxaXC4woPRFCwsx6
uLjZwLwPT5huAPNKXlvpgnaRN5lfvQtT7aO/gckP7O9xmc/G3+Gy+Yzc3fgPw6jMkXtTakNSsR7y
LZYZL5if9CGL6+uq2bxTnfpdUwBohzRp4RWmqybKh03VXh5/g6lvvP8CYlX2vB5ddKD/E67CKkxC
TQRg1Pw29MY6t7YzH3nKBTEEC0QBs/D4h9E31qHsBALNEWxIm894ve9lBP9SQyvbcY0UEUjuGxOB
GHdRxsXLJPuep9atotT9xgdTWKy8+/YN3bjBo/kTwKV8p9xL39obRoleSTflpUWT7HfpfEb82I7E
oIL9mcojPf0s9WM9Uxk4e6Hdmtfc/C/yNyCwV8Yb501+E9xFt+2leAFzfVzyLrY4VNw26IBlmpzJ
8YzrOfyWpdNU8UZnmmGzoodxwUyalbGAjW1Vr+HPW3prb50vw5W0tFfNsl4N6/JOXdnn4YIO38Vm
bS//wvsINBYoOrAkz2iba0Ud8nLD+xTnMNev+iWcCIty6a/SZbeAMG29XcJktvjxI1705/2K5oFF
sYTV+VxbZKu5t3m21SDA5f6uM4mLsvjzELDq+jQdiI/c5It/F37NfvJ/t85H/Ytir4zH46qPTRBZ
KjELlvA0smK0rZlUW3iwFsZu/kc9LMCbNnCiFgvtY2ovhjlO5GeHLtJA3opMvUL8h8zD776hsXM7
lJCJF1+Um/6N+lHaLob7EFaYBb0+j+EjcMLj+u1I5PdNTYikNgCQmYZ5McbwUGSCLxvCFmbpLKWX
eVUFi+a9/pVkRV0va3UxvKk/q/czMseHBDIpllGUI5VGsD5OjaiDNtQbbsJubpMoXoCqGCh1x6uM
Lo3Pbbk05yjUpzzWzlsxBRgMxBh0k9KuWG8ajluJzvCk/RT17wu6iY6rNSlEhLgq47eZODxaSSco
IdDZkoqJcqpaGt0C0oNdzgQOU14emNWfQkbBkC9tbJt2A+HlYaQcSmYHwaakfAnoTjqujvBu+4Yh
DrR9SeqhYQRmm/mRypppJEaS4HZ2YuzkejGXmcnJELRDoX4oIFe6ujJqLgRWDo1meWPBX0Mn5/fj
aoyduFDDJjLnGmcxG3A8/sjh/lRA6oYanSS5+abv16GVVJc6ZHKfhh7+yTSlu8mPVX3GHuYki0+5
dyAzsVFupJayCNP1govY74N30P9JH60s215ucwg3Ojh6l10XZDOfbiqctW0QCiIegMd7dHANoHoG
iAwat85/xDEd+Rxh0kOuf5SCH8dXd8oc9yWJb7ynI5M95cjRmtbd1jdOYS5DIPp6Q3cMDATHJY0d
8e47cqUT8zDEEOyRpMgOHZq5yt6t+rsATt7UbugGbAGMK6u2sJcAwXLt5cka/rooz8gqGYdnBc2+
VqUc6nu3tO3wUgdw8dZMonQmzpiyE4d8ENBWk0N/nL1LLc1zNk6IZhHEWr1nwRhgdz/8fDiXDHnt
Vf52IcUwoB1f0Knt59gMrTV1mgsoxB9+ugDOiJLGyM6ly35VR9G6cJL3pJT+OC5mUjtSXQBQ4arH
bx2Kab12W2bGtndh1juHTu9jS/Mq09ijH7Yv3w4Mv1UohV4cFzphlgxzk0HvaoT/NA+MhIZwAXY+
+S/HgyMj3LbrpteTpSUP3yHlmamxTSzkvjBr5PczlXRbWjPJwuzT/CIoKhmCzsEn92YXMy5lUhTZ
ScE5BIR07DK3uUJjDUwkLoWvm64eYDcwLiXPnFm+STF8LqIBPAg18MPli+TQhz+5atwuCVd1rr2P
mvJCbtuZhZv8ShCWKhZJSgec/aGYlIET2mZXSSBDeV7HfXrZFFHxJvWU4LKQfePquFVMmKLFyfmn
PKH2nrPK+qEI1Y3aulncrmP+gVZ7SDvL4YOV5zdMJLkuVfnny2XiPmB2BARHI8PI/D29hHs9Ujo3
kTujgmu16r/qvlxeB2FI/jKAMOJSGxw4ogpnborw1GcU/QsAMZlbTDfPob5DVylwYaiyaxH1xBBr
VDdt/3hcP/GNRlGCwAoBX2U+KTwDo3ikiZqqoT+xdZkub6w2rPEKJnFlxkU+i1Lx/vC0E4UT9RMy
jk3F0AJb9i3EWNmgrNss+N52zVemDkIyKN/4vXkpG/mXTrOvu6JeDkZ4pfvRTOg1ZT4qdx+Sz1Q+
uJQeLqfGPo8M029dGerCRZ1kw1KJDOWbExn0ZPvwmYfA+c1FUZV/wYiA6YjMqUmWdhwvQ9Br+pvc
RnIHZ1sfc8GXbBVm441RM2WguVGq3qevXL48/nEnzlzuBEApUZiJMGONYUekUrEtWteIpCtft+48
w3tHA6kgXafhw5A/MiHra9nSBXpc8EQAA8KDCxDpOHzr+B4EA0IDKQB+LqT/BwaI9jZVmZ4Obw6k
nyvHmCsqTO0UjQqawvpSABq78Lqj77BgDKwracP5YKIcIxbeNfVcNXBqQSlxcxqS9gNYJExszwOV
Hr3KTokZm77q9p6/zqvuLpH7W9NJP8P8fu3UjF6w8/LL8fWc2qXkwpmnSjuVaNw6lDuUeVUGtAW7
DmxySgNnX9TPfLIpZ74vQrzCnmpOntLAxJgOV4ZKlq5NGHslwPLKwtfvjisz9bFo0HHIQBEw2bIw
nj1JEdxUil50uUuYuLCNu9wGQNjPAMCm1NkXMvpSwGw7WMkR0oXf+u4ybptVav1kdPXLQ3UgD9Tp
ZO7fCiDOQ2W0ypbjttowdsl27HMDBufzdNja98m2M9+lPhzhVRb3l8dXcMocxLAi6iOASTHFQ6Fb
kfSn7lW4zCzzAeU3sxvYmLL0fRFiffc+UixLEZjluHQVs3fuu22dX8HeJp1D+Vt/SuCKX3W9vFmm
dWUtrdokZ9Uo3w0rtr6L6RjfvagqIAXYZmu5TmGc0Jz6Uu6y7IEBJ85NWXTwEPVevII/rbrIvKy9
U+oKKrguXVfQOZyHhhncSpXiuREkeLTW9+kikgDWJ2YD4zk84YtODiPGkOklRI4wWyRlMkBHDQ2F
yQiX+zLFwpZWpEYPneUUcPUM9ubKrOTtR27f8o0ptfTXa5C3BYVcXTg12Pnc2nifVCOKGJWhFz+4
PitvhxjO57bfRsssgk8ICqxhXcgJWBBls1kFWqnMFL8mdseu2UukyCiSaqOt3qhb8pZbK3e3vkkP
NaSuegPv08OLLehAymi3521exunGKVxV8b70/nCleNrc/XnChGiFJN+okmNmrtZIE8C0ZWvHQekG
YXsdt5DnNW1z3mjSbddl3yu4PSCnpMk/UJT1ce0mNv+B5JF2g08HgV2qhUtPIzwMl6FyqxbSUpHP
j8uZ/Fbg1yiYi5LBeETdkDElRZPkwrXLaJ362ltAyrdqaX88LmYKU2bTvUL/Bd1FTHgb6WMzM4Rx
O+x3w1sxGnzLPV1eaN/ih3gLLSnDoVbHBYrnjYLCA3lC773Nz4YYNiqkuW6vk7PXCv9LKhUzMqbX
7p86jRxMalC67vOydO2sWLXSp6LJVnn49bgic0JGR40vDYHWVgOG4CmUWCFWtlxmRsBNpsnF3Ak6
uWrQcnJGU0J61hCfWRlpKs8s3Tx2tot0a7yF62DmZjctQxydXI9FUvvwy8RhJ9GhopVuM2wviV6v
q3IOKTYRu9niskEpVdfYtaMbAX2ubVtAxO4GTfMtDmFhSYxPaaSvhq1yZYj20+PfaEqlfXmjG5bl
Q0AiwZqJK3rXCdZ058NxAVNGIErgwExJIJq73bVnzcyRS2LIijOII60FXdPLyOiIuuemb06uG9NX
gS5w8X5WY4kHOFpqKc9dX/nU+MxCUBmvpFzn/GMQGzOLNi2MpkKRFwXjPtqhqQcplFF7jGlJvPOG
+RX9xmNmXLmuzU+Kna/+wgpSOfotbbRX4xoqj20kgqnMX9vZfVCpF7nzF/YqfdRiijopTy5qh6at
xr8jNktjTi94tIKWn6SdSQlOHQ0kIDlYAQvItHscSkk6bYgYOZG7ugSYOfEV+yZRAUeEQ80Eu2go
9Bm15gSKL7lnfWqj0+oTW4WrkOjPlWylaFdKlp2nztzA1Ck7B+NMpyPdKxj7aAELv960zWbgK8nK
m9SnTZypdmW6eX/cGJQpOYJUwXG4y6t4ukONqsbabsymLNy4r8rHQRo25xD8U2NgfE60gL8QSlRG
UdxUEJ2sCY4dCFmJZQZvs11kZEaZpJY3F2rH8BOn9/Lvx19v6u0ADpAUFZ2rz6AgRsb9CSbe0q3i
chnRHptAwxDPrfXU/gPuTP2SHCUYs1HYv/ETPzQSvXSZDbCOMyZUMCJgW11tvLdq/cfLNcJxUTGl
qZSOkJGsxCxjS8kYN8DY5Y5mlkj1FqaVlTcagw9nBj0LGxmf/FSNiDFAJ7HfRzEbwwH6TZDRBAXI
Y7Mesthy40SpHo9rJN54LIULEwl5OgzohRtpBG9W5iR8JvKTt2HwddN/k5i+0YBG7TkAIunDaeJE
oLq3BU2/ySI6IkHPMFnvIk0l7zrUFabaKDDKDQ7ZgtaRwm+NIs3Cu6d2/z81fQYEoGXaSmrmW7mV
6ge3XD/qRWkrcOxBGbsM/I2+PK7qhDxy9eReRLFfFCRGquaNDydjR38VrKrWharmi9AGVvzzuJiJ
TUb1XgfZSEFAI/4didmm28aWECOY4zznvuUKD037cSHPbZGWT24PHAUGVjJOTWreLrVVqkwqVOAG
PTfgnn6xBFFesxRhh4QI4g32DEPWk5gX6FWX++RV2KqruKqvjovY1eoObR0QPC061J9UugnGtTy9
bZpa31Zo8cV4r143N8Hl9rK+8M+bS+st2NDqmkEv586Fc9G9Jb/8Jv3czZxAzz8WbwCJvKjWk6Kw
RzbRVR7jFZis57YFbF8hYzEWTsHMUkbWHNd14oMRYcGJqBGeknYcHXWD3zcWc5QUjrp6RTJ4YZmf
j0uYUmVfwsju4BevGKWGSTRxeu6rwTKNv3XRp78gRBFwGVq6KDiMhEia1RXMylPcjvkUQ6dAYS2/
jcJhdVyMWPaxYZgQMQGQAoOPqEPjGzalUlgbW3Vt/QtjEJZaGEGk9oUJEC+3coqEAtvKHsLeR4LC
DMYh2stUNwoZeOkTEazkTp9JW0xqsydkFMUDi8sdn/44bg3Vj8oJ3gDHf6MoMZy/w/r4wk2aGRZN
+guiBapphwvXQQ1X+pSZyfYYD4ZW/WyNOVTN8+NdN4GaCGAn5QJCqkMR0FOHUWBEmitTzB1q6dzK
3nvKvV5oUGYFM/pMLZ1DTVx8Gi4O1sjecl1rgzLBQ6gDjImJdRH0XxJYh3t7ridjauUAyRL42lge
wxMP1epMqDkjCbXMvL1IhuytXfkzO3RSmT0RIzvwt9s80QqsOo+uAi+8CEDaaetUjS+PG8HEF7JE
hoz/4kn4UoeqGIk62HmIU4sL4yZhatyC1N669s11HdhfcMQfj8ubWDqOUy7GXBuArI2bsIlP+lim
FdyN6uEHoKvLbTfcHxcx4dws2QbfBM5F0DiO7Lq3sr6HgVN1DchdNsl3Ug0LSfp0XMikHnST04kL
9o5s0uG6tXIi+b2MsUGUtAibn8Yct+Lkh6FfDuSlwEaPc1VSCjlr3aHFtmf4u2z2H9KsvGAYysc6
Sq+Ag345rpAI3kZuFB+tCIOGitC2RsFdEQlD75GnMtrW0/qLMgB68dOOv0Lgt6xAmoiRTcdlThj5
vswx5i4zdeiQq1p1gUovzJCFhFEXQONKgfP0uKip7wX2gpCOIEh0Ux1+L2frZRlpRg7vTZxealvN
u4wsLV4dlzJlevtSRqbHWE2JSU4cEUZ/xzyxJXz9LN2cV51atn0p4i32wq0k2soOtMWqW+l1wCRq
3YfkW7tzhgD4sWHMVICmV04gjrinierzoTSlTjaQv6JTrftvq6Jm9Lz94fiyTdm6QkHul4hxNq7s
tSjetIbiGmDW71TmYK5g9TUYmR2FF1smUF3lktG//KS1FOCeIosB8mLsifJMbpWEe7mbcBpVTr20
4AEMq5oRYXPx8YRZUMKlmkTPPgCnMVwlHZQo9D1Zc23LWhvNp1TN1nowk5GZ+E4U0BjvrlLfhNtq
ZOGbjBisSCvdNevGWKgBPQ1F+nD8Q4kjdOQkDmSM7JuhlpWqxYrOZba68qOPZnTH3AhRT3IYzNK2
Mz5pWiUOdFqKRP/e6HDiZmQ2sRpqLjPojRtYNFomBTfGxXGldjwGY60A4FJi4RtRGRiJyTfMhd2o
kuluvn0K7pM7/VP7pr+LbqIP8X32trvwzlfGS2u3MB1gemAJBPcU9BeHmyozmOu+USuA7ab+R2ky
996zTEg8jFm2wGd7C0ngtsmOYeSCk+5QUtNLgz2Qab+G+1CCF773llFnnCdby1rVTKjJotSfcevP
Phvnh7irMZJHgz9yB2LZ80+BZrdhE1jbm1jJl375vk/mgJ3PNhTxAxE/2RXRG02C6lCpPErShnBy
e2P177vSNbOvSfdSUBY9sNxnZXDogrltTDcFjceQRuTArtshgWZ0U95XcnfO/D7GpmphunqpDQKU
FrdK6A4AZiH3UCOrjhuz8OrkRsQTEZhm2mOXiWd+FSMBN4V2FWn3TaReh+F1WASXlpaua43B8C2j
YhhFwGTi4y/0fIXJfwo0Gug32uvGR3Oh53GkRH1ywxYcLpze0JhR2FgXaZNKM474WeQBXQXt06Yl
+Cv4z2gvSBkk/lLlI8oeLrwOVh6G/Sp2sOpMiSHT/qIJGb9avZgyYyeWzaejJ0Xckb80hzCkvqRj
paWxqIqvsRnAvEwh0JlrBttl+w4czEjUyG1KmzBuIz9GQ68qb/w8Ty+Yqlt9DHu9u3GcsL0LHJgK
zKhWzq3Of0/QZF1ntem/JaBRVoYZGZep1fUfnLhj7KbJrOjISf/ICr5+zeyZu5hZrN9EW9a1bRSM
BDJDU74qMzOtzyO7+Gl5tvRebdP0e1Zuy1vG+HzcagUTPBh9sfZ9+6piwOXViw1IgQWJyyX7k9yW
OEr2nUAHr1bfd8lNsYVsKfDXgtK+tLZPzvu/fnT/7T2md0+rWP7jf/j3HymE+IHnV6N//cfbhyZI
/kj/R/ylP3/p8K/84+IxffuwfSzHv3Twd3jwL8Grh+rh4F+YaBhU/bv6sejvH8s6ro7/6dMrooF4
0B1EVtWH9Nkj/q1f2unxLx/0t8fdezHM+PF///7wcxskq6CsiuBH9fdff3T183//DumggYv8r2fP
2ulz7BnxA2rXP3m44pxRVYIuUdyr4zTxfv/vsnNGbxackCrXYETsreC/UvzZe0wszvHfOfbOT0si
9BbZ21P11owzAAnwhYpDZk9vxzyTAcoRmcCpJn6eBL0i7UG8iu7Lk766bp2BjadGzom0+8E57y0C
rUtn2ARM1DSv7n5emwkIKlnO0tMWQTkjogELBiJhYhFs4wyaN5oUd2ACfuFp0V+RJTA6TTT/nrYI
2hmlUPLvYAx2P+z2fUtQtDMWgNMUkOyrtAQCLAHcPWkRVO1M0HgJtsbJRZDtM0FmrYp+sVe5CKLP
8FSPqOpnIEr5yjJ9z+JnZAmycsYlV5XJyL82byDuCydvBOWMqw3EeJB8735G56GqnvH1CSh/bblX
5Acg8xNpgZO2gMYWIMtAIf2Xx8fbjfwAvD6wgCivzg1C8HlyGKQ6Z1zSFIz7lwsYGb8qn5GCoQgh
WOZZ6Nf09eFPYk+eav8aGtIiIHpJD7+8bJ1BRkShl+vNK9NczGk50e5FpMPpBg3qr3iPa+yB3Ruc
f5yAgv/4dbp+RgydGg5qwrVTfIcq9UB72z6j6g9Y6OlAIE/82kxAY1YGjvo01ycCPap9KvyCu5+R
6+P0x/whsxGjlV7ZDhBtFTvo+GkrwCXQARGmUi3c/YzOPsU6A9vI6ae+OudP+CfQnSepT/hH+Ygc
qij8iZ+x+toZ7AoCw/4UI7++I4A24Cfv/JRf+TM78YJEgOacsZkAy5Jnevo5cAXMqzoj6yPoo16d
+ppsCWLQk2yA4w8Xz2QFkpZT6suEf2IoAo7i1TkBbPc/cQzKoGIpST/5erQ8OAaVM4vEgwra7NWp
/+QDTzYA6wwmHAEO/HXQj08B84ydQS3JeXI3ryoC3J0Cp7pBogDCILiNSddPbQGVKIGMCOfgK00K
gQ0RaKfT/IBKPgTOHsGCvfsZbwTnTBe3gN0wHiS9JjMQ9ZYT1VfNM0A8bITf0fDoKJT58x2Htaj+
vTL1AdScGgjr2lNWGOTA0w7Ar+67QZYHbBSQRDE/9nWpLxqrno6mE2IA6wxGTHz8v/AAikqcCGaJ
+R+vTX3K4KIl5rS9Pzb212fj5OS5oJ6mpUyej8oRc2km3bz4yOB+YJX5/xXs/0jrpBIFOS9Ik/2C
l/5vurfRA/5Z7dLMM0H2QCZnWneZbDcTAigdvzb7JjY/ueCB9oR3YqzML+82CnEU+0xhdQRA4LWp
L6hrT7V7hSQ/rdYAtQ6dOrdbAQ+iieLJgbymI/0ptn3yQyf4deeMXjRA7CA/dj8jR6dgGAJgDb/N
75jn3z3c/o3F+rMeDv10/HNXLg8ey72a++wv/C4aP3/AXjUc53Dwe6J4/vTkfxbT/3FQS98Fb3t/
+DuY24n59dd/6fdc8oGs30r9/h8vg8fiofjh97s/6H+9pUAq/O/f/y/x62Dfqz3Z9j/f41nF/093
f+yx53UYPBx4S67sKvHLqQ++eEjK+vdjdrCDp6P25OfWD4n3E8TBwbOf0jn/kWd3wd+++ULISIAo
F54uIBj89HBZnsLvU598+RAko+/4BPM4+cGP3x8P7e4pa3T6cwMRIgvrO1zpJ5zC6Y9/thy7atfJ
z63Hy/EUW53+3PH7PqVnTn3utVjf0UZ8uu/+R57cHZrGU2Xl9CfHwaFLerqjnfrcm+AhZcj6obk9
1YBPffQ7Hus/HCzGL7jRqU9+7z88JIfL/Kt68R94cjJ2pL/ixf/Eo8fvvLtnnvxg2kzwzb89sThX
fqVxT33yh+D7Y3Xw3KcK2anP/RIkOx/3t4+9VxcHAp7ASKcK+FonI9fxC9Zx6oO/+Y/PvPOvovmp
j75Kksfib2/w/2kcPOwvyi9w0qkCFo9BON7pfwbFpz78Az6Vp++/NgHwr4raqQ9/y2t3wcPfLkfR
3p/p6lMF4FCe+apfr889+dSn/19UPgR/I+4dLQ8g9l0K/NTnL32Mhslmh078TyzD8cdPReV/5mKf
x+ojaO+/+gVuC+LBP+LHh+If/w8AAP//</cx:binary>
              </cx:geoCache>
            </cx:geography>
          </cx:layoutPr>
        </cx:series>
      </cx:plotAreaRegion>
    </cx:plotArea>
    <cx:legend pos="r" align="min" overlay="0">
      <cx:txPr>
        <a:bodyPr spcFirstLastPara="1" vertOverflow="ellipsis" horzOverflow="overflow" wrap="square" lIns="0" tIns="0" rIns="0" bIns="0" anchor="ctr" anchorCtr="1"/>
        <a:lstStyle/>
        <a:p>
          <a:pPr algn="ctr" rtl="0">
            <a:defRPr/>
          </a:pPr>
          <a:endParaRPr lang="en-GB" sz="900" b="0" i="0" u="none" strike="noStrike" baseline="0">
            <a:solidFill>
              <a:sysClr val="windowText" lastClr="000000">
                <a:lumMod val="65000"/>
                <a:lumOff val="35000"/>
              </a:sysClr>
            </a:solidFill>
            <a:latin typeface="Calibri" panose="020F0502020204030204"/>
          </a:endParaRPr>
        </a:p>
      </cx:txPr>
    </cx:legend>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4.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6.xml><?xml version="1.0" encoding="utf-8"?>
<cs:chartStyle xmlns:cs="http://schemas.microsoft.com/office/drawing/2012/chartStyle" xmlns:a="http://schemas.openxmlformats.org/drawingml/2006/main" id="246">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spPr>
      <a:ln w="9525" cap="rnd">
        <a:solidFill>
          <a:schemeClr val="dk1">
            <a:lumMod val="20000"/>
            <a:lumOff val="80000"/>
          </a:schemeClr>
        </a:solidFill>
        <a:round/>
      </a:ln>
    </cs:spPr>
    <cs:defRPr sz="900" kern="120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effectRef idx="1"/>
    <cs:fontRef idx="minor">
      <a:schemeClr val="dk1"/>
    </cs:fontRef>
    <cs:spPr>
      <a:ln w="9525" cap="flat" cmpd="sng" algn="ctr">
        <a:solidFill>
          <a:schemeClr val="phClr">
            <a:alpha val="70000"/>
          </a:schemeClr>
        </a:solidFill>
        <a:prstDash val="sysDot"/>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rnd">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rnd">
        <a:solidFill>
          <a:schemeClr val="dk1">
            <a:lumMod val="65000"/>
            <a:lumOff val="35000"/>
          </a:schemeClr>
        </a:solidFill>
        <a:round/>
      </a:ln>
    </cs:spPr>
  </cs:downBar>
  <cs:dropLine>
    <cs:lnRef idx="0"/>
    <cs:fillRef idx="0"/>
    <cs:effectRef idx="0"/>
    <cs:fontRef idx="minor">
      <a:schemeClr val="dk1"/>
    </cs:fontRef>
    <cs:spPr>
      <a:ln w="9525" cap="rnd">
        <a:solidFill>
          <a:schemeClr val="dk1">
            <a:lumMod val="35000"/>
            <a:lumOff val="65000"/>
          </a:schemeClr>
        </a:solidFill>
        <a:round/>
      </a:ln>
    </cs:spPr>
  </cs:dropLine>
  <cs:errorBar>
    <cs:lnRef idx="0"/>
    <cs:fillRef idx="0"/>
    <cs:effectRef idx="0"/>
    <cs:fontRef idx="minor">
      <a:schemeClr val="dk1"/>
    </cs:fontRef>
    <cs:spPr>
      <a:ln w="9525" cap="rnd">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rnd">
        <a:solidFill>
          <a:schemeClr val="dk1">
            <a:lumMod val="35000"/>
            <a:lumOff val="65000"/>
          </a:schemeClr>
        </a:solidFill>
        <a:round/>
      </a:ln>
    </cs:spPr>
  </cs:hiLoLine>
  <cs:leaderLine>
    <cs:lnRef idx="0"/>
    <cs:fillRef idx="0"/>
    <cs:effectRef idx="0"/>
    <cs:fontRef idx="minor">
      <a:schemeClr val="dk1"/>
    </cs:fontRef>
    <cs:spPr>
      <a:ln w="9525" cap="rnd">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spc="0" baseline="0"/>
  </cs:legend>
  <cs:plotArea>
    <cs:lnRef idx="0"/>
    <cs:fillRef idx="0"/>
    <cs:effectRef idx="0"/>
    <cs:fontRef idx="minor">
      <a:schemeClr val="dk1"/>
    </cs:fontRef>
    <cs:spPr>
      <a:gradFill>
        <a:gsLst>
          <a:gs pos="100000">
            <a:schemeClr val="lt1">
              <a:lumMod val="95000"/>
            </a:schemeClr>
          </a:gs>
          <a:gs pos="0">
            <a:schemeClr val="lt1">
              <a:alpha val="0"/>
            </a:schemeClr>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rnd">
        <a:solidFill>
          <a:schemeClr val="dk1">
            <a:lumMod val="20000"/>
            <a:lumOff val="80000"/>
          </a:schemeClr>
        </a:solidFill>
        <a:round/>
      </a:ln>
    </cs:spPr>
    <cs:defRPr sz="900" kern="1200"/>
  </cs:seriesAxis>
  <cs:seriesLine>
    <cs:lnRef idx="0"/>
    <cs:fillRef idx="0"/>
    <cs:effectRef idx="0"/>
    <cs:fontRef idx="minor">
      <a:schemeClr val="dk1"/>
    </cs:fontRef>
    <cs:spPr>
      <a:ln w="9525" cap="rnd">
        <a:solidFill>
          <a:schemeClr val="dk1">
            <a:lumMod val="35000"/>
            <a:lumOff val="65000"/>
          </a:schemeClr>
        </a:solidFill>
        <a:round/>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65000"/>
        <a:lumOff val="35000"/>
      </a:schemeClr>
    </cs:fontRef>
    <cs:spPr>
      <a:ln w="9525" cap="rnd">
        <a:solidFill>
          <a:schemeClr val="dk1">
            <a:lumMod val="25000"/>
            <a:lumOff val="75000"/>
          </a:schemeClr>
        </a:solidFill>
        <a:round/>
      </a:ln>
    </cs:spPr>
    <cs:defRPr sz="900" kern="1200" spc="0" baseline="0"/>
  </cs:valueAxis>
  <cs:wall>
    <cs:lnRef idx="0"/>
    <cs:fillRef idx="0"/>
    <cs:effectRef idx="0"/>
    <cs:fontRef idx="minor">
      <a:schemeClr val="dk1"/>
    </cs:fontRef>
  </cs:wall>
</cs:chartStyle>
</file>

<file path=xl/charts/style17.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0.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2.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23.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4.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5.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26.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27.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28.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29.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30.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31.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3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3.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34.xml><?xml version="1.0" encoding="utf-8"?>
<cs:chartStyle xmlns:cs="http://schemas.microsoft.com/office/drawing/2012/chartStyle" xmlns:a="http://schemas.openxmlformats.org/drawingml/2006/main" id="246">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spPr>
      <a:ln w="9525" cap="rnd">
        <a:solidFill>
          <a:schemeClr val="dk1">
            <a:lumMod val="20000"/>
            <a:lumOff val="80000"/>
          </a:schemeClr>
        </a:solidFill>
        <a:round/>
      </a:ln>
    </cs:spPr>
    <cs:defRPr sz="900" kern="120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effectRef idx="1"/>
    <cs:fontRef idx="minor">
      <a:schemeClr val="dk1"/>
    </cs:fontRef>
    <cs:spPr>
      <a:ln w="9525" cap="flat" cmpd="sng" algn="ctr">
        <a:solidFill>
          <a:schemeClr val="phClr">
            <a:alpha val="70000"/>
          </a:schemeClr>
        </a:solidFill>
        <a:prstDash val="sysDot"/>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rnd">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rnd">
        <a:solidFill>
          <a:schemeClr val="dk1">
            <a:lumMod val="65000"/>
            <a:lumOff val="35000"/>
          </a:schemeClr>
        </a:solidFill>
        <a:round/>
      </a:ln>
    </cs:spPr>
  </cs:downBar>
  <cs:dropLine>
    <cs:lnRef idx="0"/>
    <cs:fillRef idx="0"/>
    <cs:effectRef idx="0"/>
    <cs:fontRef idx="minor">
      <a:schemeClr val="dk1"/>
    </cs:fontRef>
    <cs:spPr>
      <a:ln w="9525" cap="rnd">
        <a:solidFill>
          <a:schemeClr val="dk1">
            <a:lumMod val="35000"/>
            <a:lumOff val="65000"/>
          </a:schemeClr>
        </a:solidFill>
        <a:round/>
      </a:ln>
    </cs:spPr>
  </cs:dropLine>
  <cs:errorBar>
    <cs:lnRef idx="0"/>
    <cs:fillRef idx="0"/>
    <cs:effectRef idx="0"/>
    <cs:fontRef idx="minor">
      <a:schemeClr val="dk1"/>
    </cs:fontRef>
    <cs:spPr>
      <a:ln w="9525" cap="rnd">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rnd">
        <a:solidFill>
          <a:schemeClr val="dk1">
            <a:lumMod val="35000"/>
            <a:lumOff val="65000"/>
          </a:schemeClr>
        </a:solidFill>
        <a:round/>
      </a:ln>
    </cs:spPr>
  </cs:hiLoLine>
  <cs:leaderLine>
    <cs:lnRef idx="0"/>
    <cs:fillRef idx="0"/>
    <cs:effectRef idx="0"/>
    <cs:fontRef idx="minor">
      <a:schemeClr val="dk1"/>
    </cs:fontRef>
    <cs:spPr>
      <a:ln w="9525" cap="rnd">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spc="0" baseline="0"/>
  </cs:legend>
  <cs:plotArea>
    <cs:lnRef idx="0"/>
    <cs:fillRef idx="0"/>
    <cs:effectRef idx="0"/>
    <cs:fontRef idx="minor">
      <a:schemeClr val="dk1"/>
    </cs:fontRef>
    <cs:spPr>
      <a:gradFill>
        <a:gsLst>
          <a:gs pos="100000">
            <a:schemeClr val="lt1">
              <a:lumMod val="95000"/>
            </a:schemeClr>
          </a:gs>
          <a:gs pos="0">
            <a:schemeClr val="lt1">
              <a:alpha val="0"/>
            </a:schemeClr>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rnd">
        <a:solidFill>
          <a:schemeClr val="dk1">
            <a:lumMod val="20000"/>
            <a:lumOff val="80000"/>
          </a:schemeClr>
        </a:solidFill>
        <a:round/>
      </a:ln>
    </cs:spPr>
    <cs:defRPr sz="900" kern="1200"/>
  </cs:seriesAxis>
  <cs:seriesLine>
    <cs:lnRef idx="0"/>
    <cs:fillRef idx="0"/>
    <cs:effectRef idx="0"/>
    <cs:fontRef idx="minor">
      <a:schemeClr val="dk1"/>
    </cs:fontRef>
    <cs:spPr>
      <a:ln w="9525" cap="rnd">
        <a:solidFill>
          <a:schemeClr val="dk1">
            <a:lumMod val="35000"/>
            <a:lumOff val="65000"/>
          </a:schemeClr>
        </a:solidFill>
        <a:round/>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cs:spPr>
  </cs:upBar>
  <cs:valueAxis>
    <cs:lnRef idx="0"/>
    <cs:fillRef idx="0"/>
    <cs:effectRef idx="0"/>
    <cs:fontRef idx="minor">
      <a:schemeClr val="dk1">
        <a:lumMod val="65000"/>
        <a:lumOff val="35000"/>
      </a:schemeClr>
    </cs:fontRef>
    <cs:spPr>
      <a:ln w="9525" cap="rnd">
        <a:solidFill>
          <a:schemeClr val="dk1">
            <a:lumMod val="25000"/>
            <a:lumOff val="75000"/>
          </a:schemeClr>
        </a:solidFill>
        <a:round/>
      </a:ln>
    </cs:spPr>
    <cs:defRPr sz="900" kern="1200" spc="0" baseline="0"/>
  </cs:valueAxis>
  <cs:wall>
    <cs:lnRef idx="0"/>
    <cs:fillRef idx="0"/>
    <cs:effectRef idx="0"/>
    <cs:fontRef idx="minor">
      <a:schemeClr val="dk1"/>
    </cs:fontRef>
  </cs:wall>
</cs:chartStyle>
</file>

<file path=xl/charts/style35.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3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8.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9.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40.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41.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42.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43.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44.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4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6.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8" Type="http://schemas.openxmlformats.org/officeDocument/2006/relationships/chart" Target="../charts/chart8.xml"/><Relationship Id="rId13" Type="http://schemas.openxmlformats.org/officeDocument/2006/relationships/chart" Target="../charts/chart13.xml"/><Relationship Id="rId18" Type="http://schemas.openxmlformats.org/officeDocument/2006/relationships/chart" Target="../charts/chart18.xml"/><Relationship Id="rId26" Type="http://schemas.openxmlformats.org/officeDocument/2006/relationships/image" Target="../media/image4.jpeg"/><Relationship Id="rId3" Type="http://schemas.openxmlformats.org/officeDocument/2006/relationships/chart" Target="../charts/chart3.xml"/><Relationship Id="rId21" Type="http://schemas.microsoft.com/office/2014/relationships/chartEx" Target="../charts/chartEx2.xml"/><Relationship Id="rId7" Type="http://schemas.openxmlformats.org/officeDocument/2006/relationships/chart" Target="../charts/chart7.xml"/><Relationship Id="rId12" Type="http://schemas.openxmlformats.org/officeDocument/2006/relationships/chart" Target="../charts/chart12.xml"/><Relationship Id="rId17" Type="http://schemas.openxmlformats.org/officeDocument/2006/relationships/chart" Target="../charts/chart17.xml"/><Relationship Id="rId25" Type="http://schemas.openxmlformats.org/officeDocument/2006/relationships/image" Target="../media/image3.jpeg"/><Relationship Id="rId2" Type="http://schemas.openxmlformats.org/officeDocument/2006/relationships/chart" Target="../charts/chart2.xml"/><Relationship Id="rId16" Type="http://schemas.openxmlformats.org/officeDocument/2006/relationships/chart" Target="../charts/chart16.xml"/><Relationship Id="rId20" Type="http://schemas.microsoft.com/office/2014/relationships/chartEx" Target="../charts/chartEx1.xml"/><Relationship Id="rId29" Type="http://schemas.openxmlformats.org/officeDocument/2006/relationships/image" Target="../media/image7.jpeg"/><Relationship Id="rId1" Type="http://schemas.openxmlformats.org/officeDocument/2006/relationships/chart" Target="../charts/chart1.xml"/><Relationship Id="rId6" Type="http://schemas.openxmlformats.org/officeDocument/2006/relationships/chart" Target="../charts/chart6.xml"/><Relationship Id="rId11" Type="http://schemas.openxmlformats.org/officeDocument/2006/relationships/chart" Target="../charts/chart11.xml"/><Relationship Id="rId24" Type="http://schemas.openxmlformats.org/officeDocument/2006/relationships/image" Target="../media/image2.jpeg"/><Relationship Id="rId5" Type="http://schemas.openxmlformats.org/officeDocument/2006/relationships/chart" Target="../charts/chart5.xml"/><Relationship Id="rId15" Type="http://schemas.openxmlformats.org/officeDocument/2006/relationships/chart" Target="../charts/chart15.xml"/><Relationship Id="rId23" Type="http://schemas.openxmlformats.org/officeDocument/2006/relationships/chart" Target="../charts/chart20.xml"/><Relationship Id="rId28" Type="http://schemas.openxmlformats.org/officeDocument/2006/relationships/image" Target="../media/image6.png"/><Relationship Id="rId10" Type="http://schemas.openxmlformats.org/officeDocument/2006/relationships/chart" Target="../charts/chart10.xml"/><Relationship Id="rId19" Type="http://schemas.openxmlformats.org/officeDocument/2006/relationships/chart" Target="../charts/chart19.xml"/><Relationship Id="rId4" Type="http://schemas.openxmlformats.org/officeDocument/2006/relationships/chart" Target="../charts/chart4.xml"/><Relationship Id="rId9" Type="http://schemas.openxmlformats.org/officeDocument/2006/relationships/chart" Target="../charts/chart9.xml"/><Relationship Id="rId14" Type="http://schemas.openxmlformats.org/officeDocument/2006/relationships/chart" Target="../charts/chart14.xml"/><Relationship Id="rId22" Type="http://schemas.openxmlformats.org/officeDocument/2006/relationships/image" Target="../media/image1.png"/><Relationship Id="rId27" Type="http://schemas.openxmlformats.org/officeDocument/2006/relationships/image" Target="../media/image5.jpeg"/></Relationships>
</file>

<file path=xl/drawings/_rels/drawing3.xml.rels><?xml version="1.0" encoding="UTF-8" standalone="yes"?>
<Relationships xmlns="http://schemas.openxmlformats.org/package/2006/relationships"><Relationship Id="rId3" Type="http://schemas.openxmlformats.org/officeDocument/2006/relationships/image" Target="../media/image1.png"/><Relationship Id="rId2" Type="http://schemas.microsoft.com/office/2014/relationships/chartEx" Target="../charts/chartEx4.xml"/><Relationship Id="rId1" Type="http://schemas.microsoft.com/office/2014/relationships/chartEx" Target="../charts/chartEx3.xml"/></Relationships>
</file>

<file path=xl/drawings/_rels/drawing4.xml.rels><?xml version="1.0" encoding="UTF-8" standalone="yes"?>
<Relationships xmlns="http://schemas.openxmlformats.org/package/2006/relationships"><Relationship Id="rId8" Type="http://schemas.openxmlformats.org/officeDocument/2006/relationships/chart" Target="../charts/chart28.xml"/><Relationship Id="rId13" Type="http://schemas.openxmlformats.org/officeDocument/2006/relationships/chart" Target="../charts/chart33.xml"/><Relationship Id="rId3" Type="http://schemas.openxmlformats.org/officeDocument/2006/relationships/chart" Target="../charts/chart23.xml"/><Relationship Id="rId7" Type="http://schemas.openxmlformats.org/officeDocument/2006/relationships/chart" Target="../charts/chart27.xml"/><Relationship Id="rId12" Type="http://schemas.openxmlformats.org/officeDocument/2006/relationships/chart" Target="../charts/chart32.xml"/><Relationship Id="rId2" Type="http://schemas.openxmlformats.org/officeDocument/2006/relationships/chart" Target="../charts/chart22.xml"/><Relationship Id="rId1" Type="http://schemas.openxmlformats.org/officeDocument/2006/relationships/chart" Target="../charts/chart21.xml"/><Relationship Id="rId6" Type="http://schemas.openxmlformats.org/officeDocument/2006/relationships/chart" Target="../charts/chart26.xml"/><Relationship Id="rId11" Type="http://schemas.openxmlformats.org/officeDocument/2006/relationships/chart" Target="../charts/chart31.xml"/><Relationship Id="rId5" Type="http://schemas.openxmlformats.org/officeDocument/2006/relationships/chart" Target="../charts/chart25.xml"/><Relationship Id="rId10" Type="http://schemas.openxmlformats.org/officeDocument/2006/relationships/chart" Target="../charts/chart30.xml"/><Relationship Id="rId4" Type="http://schemas.openxmlformats.org/officeDocument/2006/relationships/chart" Target="../charts/chart24.xml"/><Relationship Id="rId9" Type="http://schemas.openxmlformats.org/officeDocument/2006/relationships/chart" Target="../charts/chart29.xml"/></Relationships>
</file>

<file path=xl/drawings/_rels/drawing5.xml.rels><?xml version="1.0" encoding="UTF-8" standalone="yes"?>
<Relationships xmlns="http://schemas.openxmlformats.org/package/2006/relationships"><Relationship Id="rId3" Type="http://schemas.openxmlformats.org/officeDocument/2006/relationships/chart" Target="../charts/chart36.xml"/><Relationship Id="rId2" Type="http://schemas.openxmlformats.org/officeDocument/2006/relationships/chart" Target="../charts/chart35.xml"/><Relationship Id="rId1" Type="http://schemas.openxmlformats.org/officeDocument/2006/relationships/chart" Target="../charts/chart34.xml"/></Relationships>
</file>

<file path=xl/drawings/_rels/drawing6.xml.rels><?xml version="1.0" encoding="UTF-8" standalone="yes"?>
<Relationships xmlns="http://schemas.openxmlformats.org/package/2006/relationships"><Relationship Id="rId3" Type="http://schemas.openxmlformats.org/officeDocument/2006/relationships/chart" Target="../charts/chart39.xml"/><Relationship Id="rId2" Type="http://schemas.openxmlformats.org/officeDocument/2006/relationships/chart" Target="../charts/chart38.xml"/><Relationship Id="rId1" Type="http://schemas.openxmlformats.org/officeDocument/2006/relationships/chart" Target="../charts/chart37.xml"/><Relationship Id="rId6" Type="http://schemas.openxmlformats.org/officeDocument/2006/relationships/chart" Target="../charts/chart42.xml"/><Relationship Id="rId5" Type="http://schemas.openxmlformats.org/officeDocument/2006/relationships/chart" Target="../charts/chart41.xml"/><Relationship Id="rId4" Type="http://schemas.openxmlformats.org/officeDocument/2006/relationships/chart" Target="../charts/chart40.xml"/></Relationships>
</file>

<file path=xl/drawings/drawing1.xml><?xml version="1.0" encoding="utf-8"?>
<xdr:wsDr xmlns:xdr="http://schemas.openxmlformats.org/drawingml/2006/spreadsheetDrawing" xmlns:a="http://schemas.openxmlformats.org/drawingml/2006/main">
  <xdr:twoCellAnchor>
    <xdr:from>
      <xdr:col>17</xdr:col>
      <xdr:colOff>709674</xdr:colOff>
      <xdr:row>54</xdr:row>
      <xdr:rowOff>181889</xdr:rowOff>
    </xdr:from>
    <xdr:to>
      <xdr:col>26</xdr:col>
      <xdr:colOff>25399</xdr:colOff>
      <xdr:row>74</xdr:row>
      <xdr:rowOff>187785</xdr:rowOff>
    </xdr:to>
    <xdr:sp macro="" textlink="">
      <xdr:nvSpPr>
        <xdr:cNvPr id="2" name="TextBox 1">
          <a:extLst>
            <a:ext uri="{FF2B5EF4-FFF2-40B4-BE49-F238E27FC236}">
              <a16:creationId xmlns:a16="http://schemas.microsoft.com/office/drawing/2014/main" id="{62269E65-34D8-CAB6-40A8-926F4FE553FA}"/>
            </a:ext>
          </a:extLst>
        </xdr:cNvPr>
        <xdr:cNvSpPr txBox="1"/>
      </xdr:nvSpPr>
      <xdr:spPr>
        <a:xfrm>
          <a:off x="14527274" y="11383289"/>
          <a:ext cx="6427725" cy="406989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1">
              <a:latin typeface="Arial" panose="020B0604020202020204" pitchFamily="34" charset="0"/>
              <a:cs typeface="Arial" panose="020B0604020202020204" pitchFamily="34" charset="0"/>
            </a:rPr>
            <a:t>GDP (Growth)</a:t>
          </a:r>
        </a:p>
        <a:p>
          <a:endParaRPr lang="en-GB" sz="1100">
            <a:latin typeface="Arial" panose="020B0604020202020204" pitchFamily="34" charset="0"/>
            <a:cs typeface="Arial" panose="020B0604020202020204" pitchFamily="34" charset="0"/>
          </a:endParaRPr>
        </a:p>
        <a:p>
          <a:r>
            <a:rPr lang="en-GB" sz="1100">
              <a:latin typeface="Arial" panose="020B0604020202020204" pitchFamily="34" charset="0"/>
              <a:cs typeface="Arial" panose="020B0604020202020204" pitchFamily="34" charset="0"/>
            </a:rPr>
            <a:t>reflects a </a:t>
          </a:r>
          <a:r>
            <a:rPr lang="en-GB" sz="1100" b="1">
              <a:latin typeface="Arial" panose="020B0604020202020204" pitchFamily="34" charset="0"/>
              <a:cs typeface="Arial" panose="020B0604020202020204" pitchFamily="34" charset="0"/>
            </a:rPr>
            <a:t>soft landing scenario</a:t>
          </a:r>
          <a:r>
            <a:rPr lang="en-GB" sz="1100">
              <a:latin typeface="Arial" panose="020B0604020202020204" pitchFamily="34" charset="0"/>
              <a:cs typeface="Arial" panose="020B0604020202020204" pitchFamily="34" charset="0"/>
            </a:rPr>
            <a:t>, where economic expansion is decelerating but remains steady. </a:t>
          </a:r>
        </a:p>
        <a:p>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r>
            <a:rPr lang="en-GB" sz="1100">
              <a:latin typeface="Arial" panose="020B0604020202020204" pitchFamily="34" charset="0"/>
              <a:cs typeface="Arial" panose="020B0604020202020204" pitchFamily="34" charset="0"/>
            </a:rPr>
            <a:t>A shift away from investment-driven growth to </a:t>
          </a:r>
          <a:r>
            <a:rPr lang="en-GB" sz="1100" b="1">
              <a:latin typeface="Arial" panose="020B0604020202020204" pitchFamily="34" charset="0"/>
              <a:cs typeface="Arial" panose="020B0604020202020204" pitchFamily="34" charset="0"/>
            </a:rPr>
            <a:t>consumption-led expansion</a:t>
          </a:r>
          <a:r>
            <a:rPr lang="en-GB" sz="1100">
              <a:latin typeface="Arial" panose="020B0604020202020204" pitchFamily="34" charset="0"/>
              <a:cs typeface="Arial" panose="020B0604020202020204" pitchFamily="34" charset="0"/>
            </a:rPr>
            <a:t>.</a:t>
          </a:r>
        </a:p>
        <a:p>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r>
            <a:rPr lang="en-GB" sz="1100">
              <a:latin typeface="Arial" panose="020B0604020202020204" pitchFamily="34" charset="0"/>
              <a:cs typeface="Arial" panose="020B0604020202020204" pitchFamily="34" charset="0"/>
            </a:rPr>
            <a:t>Weaker external demand and structural transitions.</a:t>
          </a:r>
        </a:p>
        <a:p>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r>
            <a:rPr lang="en-GB" sz="1100">
              <a:latin typeface="Arial" panose="020B0604020202020204" pitchFamily="34" charset="0"/>
              <a:cs typeface="Arial" panose="020B0604020202020204" pitchFamily="34" charset="0"/>
            </a:rPr>
            <a:t>The </a:t>
          </a:r>
          <a:r>
            <a:rPr lang="en-GB" sz="1100" b="1">
              <a:latin typeface="Arial" panose="020B0604020202020204" pitchFamily="34" charset="0"/>
              <a:cs typeface="Arial" panose="020B0604020202020204" pitchFamily="34" charset="0"/>
            </a:rPr>
            <a:t>real estate downturn</a:t>
          </a:r>
          <a:r>
            <a:rPr lang="en-GB" sz="1100">
              <a:latin typeface="Arial" panose="020B0604020202020204" pitchFamily="34" charset="0"/>
              <a:cs typeface="Arial" panose="020B0604020202020204" pitchFamily="34" charset="0"/>
            </a:rPr>
            <a:t> and debt-related concerns.</a:t>
          </a:r>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endParaRPr lang="en-GB" sz="1100" b="1">
            <a:latin typeface="Arial" panose="020B0604020202020204" pitchFamily="34" charset="0"/>
            <a:cs typeface="Arial" panose="020B0604020202020204" pitchFamily="34" charset="0"/>
          </a:endParaRPr>
        </a:p>
        <a:p>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b="1">
              <a:latin typeface="Arial" panose="020B0604020202020204" pitchFamily="34" charset="0"/>
              <a:cs typeface="Arial" panose="020B0604020202020204" pitchFamily="34" charset="0"/>
            </a:rPr>
            <a:t>Fixed Asset</a:t>
          </a:r>
          <a:r>
            <a:rPr lang="en-GB" sz="1100" b="1" baseline="0">
              <a:latin typeface="Arial" panose="020B0604020202020204" pitchFamily="34" charset="0"/>
              <a:cs typeface="Arial" panose="020B0604020202020204" pitchFamily="34" charset="0"/>
            </a:rPr>
            <a:t> Investment</a:t>
          </a:r>
        </a:p>
        <a:p>
          <a:pPr marL="0" marR="0" lvl="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a:p>
          <a:r>
            <a:rPr lang="en-GB" sz="1100">
              <a:latin typeface="Arial" panose="020B0604020202020204" pitchFamily="34" charset="0"/>
              <a:cs typeface="Arial" panose="020B0604020202020204" pitchFamily="34" charset="0"/>
            </a:rPr>
            <a:t>The latest FAI data suggests a </a:t>
          </a:r>
          <a:r>
            <a:rPr lang="en-GB" sz="1100" b="1">
              <a:latin typeface="Arial" panose="020B0604020202020204" pitchFamily="34" charset="0"/>
              <a:cs typeface="Arial" panose="020B0604020202020204" pitchFamily="34" charset="0"/>
            </a:rPr>
            <a:t>modest but improving investment outlook</a:t>
          </a:r>
          <a:r>
            <a:rPr lang="en-GB" sz="1100">
              <a:latin typeface="Arial" panose="020B0604020202020204" pitchFamily="34" charset="0"/>
              <a:cs typeface="Arial" panose="020B0604020202020204" pitchFamily="34" charset="0"/>
            </a:rPr>
            <a:t> for China. While still below historical highs, the trend signals a potential </a:t>
          </a:r>
          <a:r>
            <a:rPr lang="en-GB" sz="1100" b="1">
              <a:latin typeface="Arial" panose="020B0604020202020204" pitchFamily="34" charset="0"/>
              <a:cs typeface="Arial" panose="020B0604020202020204" pitchFamily="34" charset="0"/>
            </a:rPr>
            <a:t>turnaround in business sentiment</a:t>
          </a:r>
          <a:r>
            <a:rPr lang="en-GB" sz="1100">
              <a:latin typeface="Arial" panose="020B0604020202020204" pitchFamily="34" charset="0"/>
              <a:cs typeface="Arial" panose="020B0604020202020204" pitchFamily="34" charset="0"/>
            </a:rPr>
            <a:t>, especially if supported by government stimulus. However, sustained improvement is needed to confirm a </a:t>
          </a:r>
          <a:r>
            <a:rPr lang="en-GB" sz="1100" b="1">
              <a:latin typeface="Arial" panose="020B0604020202020204" pitchFamily="34" charset="0"/>
              <a:cs typeface="Arial" panose="020B0604020202020204" pitchFamily="34" charset="0"/>
            </a:rPr>
            <a:t>broader economic recovery</a:t>
          </a:r>
          <a:r>
            <a:rPr lang="en-GB" sz="1100">
              <a:latin typeface="Arial" panose="020B0604020202020204" pitchFamily="34" charset="0"/>
              <a:cs typeface="Arial" panose="020B0604020202020204" pitchFamily="34" charset="0"/>
            </a:rPr>
            <a:t>.</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p>
        <a:p>
          <a:endParaRPr lang="en-GB" sz="1100">
            <a:latin typeface="Arial" panose="020B0604020202020204" pitchFamily="34" charset="0"/>
            <a:cs typeface="Arial" panose="020B0604020202020204" pitchFamily="34" charset="0"/>
          </a:endParaRPr>
        </a:p>
        <a:p>
          <a:r>
            <a:rPr lang="en-GB" sz="1100" b="1" i="0">
              <a:latin typeface="Arial" panose="020B0604020202020204" pitchFamily="34" charset="0"/>
              <a:cs typeface="Arial" panose="020B0604020202020204" pitchFamily="34" charset="0"/>
            </a:rPr>
            <a:t> Purchasing Managers Index (PMI) </a:t>
          </a:r>
        </a:p>
        <a:p>
          <a:endParaRPr lang="en-GB" sz="1100" b="1" i="0">
            <a:latin typeface="Arial" panose="020B0604020202020204" pitchFamily="34" charset="0"/>
            <a:cs typeface="Arial" panose="020B0604020202020204" pitchFamily="34" charset="0"/>
          </a:endParaRPr>
        </a:p>
        <a:p>
          <a:r>
            <a:rPr lang="en-GB" sz="1100"/>
            <a:t>China’s manufacturing sector shows signs of </a:t>
          </a:r>
          <a:r>
            <a:rPr lang="en-GB" sz="1100" b="1"/>
            <a:t>modest recovery</a:t>
          </a:r>
          <a:r>
            <a:rPr lang="en-GB" sz="1100"/>
            <a:t>, but </a:t>
          </a:r>
          <a:r>
            <a:rPr lang="en-GB" sz="1100" b="1"/>
            <a:t>structural weaknesses</a:t>
          </a:r>
          <a:r>
            <a:rPr lang="en-GB" sz="1100"/>
            <a:t> remain. Government </a:t>
          </a:r>
          <a:r>
            <a:rPr lang="en-GB" sz="1100" b="1"/>
            <a:t>stimulus and interest rate cuts</a:t>
          </a:r>
          <a:r>
            <a:rPr lang="en-GB" sz="1100"/>
            <a:t> may provide some support, but </a:t>
          </a:r>
          <a:r>
            <a:rPr lang="en-GB" sz="1100" b="1"/>
            <a:t>weak global demand, real estate struggles, and trade tensions</a:t>
          </a:r>
          <a:r>
            <a:rPr lang="en-GB" sz="1100"/>
            <a:t> pose risks. The long-term outlook depends on </a:t>
          </a:r>
          <a:r>
            <a:rPr lang="en-GB" sz="1100" b="1"/>
            <a:t>new growth sectors</a:t>
          </a:r>
          <a:r>
            <a:rPr lang="en-GB" sz="1100"/>
            <a:t> like AI, EVs, and green technology driving industrial stabilization.</a:t>
          </a:r>
          <a:endParaRPr lang="en-GB" sz="1100" b="1" i="0">
            <a:latin typeface="Arial" panose="020B0604020202020204" pitchFamily="34" charset="0"/>
            <a:cs typeface="Arial" panose="020B0604020202020204" pitchFamily="34" charset="0"/>
          </a:endParaRPr>
        </a:p>
      </xdr:txBody>
    </xdr:sp>
    <xdr:clientData/>
  </xdr:twoCellAnchor>
  <xdr:twoCellAnchor>
    <xdr:from>
      <xdr:col>4</xdr:col>
      <xdr:colOff>699214</xdr:colOff>
      <xdr:row>54</xdr:row>
      <xdr:rowOff>172343</xdr:rowOff>
    </xdr:from>
    <xdr:to>
      <xdr:col>11</xdr:col>
      <xdr:colOff>99889</xdr:colOff>
      <xdr:row>74</xdr:row>
      <xdr:rowOff>156965</xdr:rowOff>
    </xdr:to>
    <xdr:graphicFrame macro="">
      <xdr:nvGraphicFramePr>
        <xdr:cNvPr id="4" name="Chart 3">
          <a:extLst>
            <a:ext uri="{FF2B5EF4-FFF2-40B4-BE49-F238E27FC236}">
              <a16:creationId xmlns:a16="http://schemas.microsoft.com/office/drawing/2014/main" id="{08B85CFB-BA36-E04C-95B7-FE1DAC84512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114158</xdr:colOff>
      <xdr:row>54</xdr:row>
      <xdr:rowOff>167031</xdr:rowOff>
    </xdr:from>
    <xdr:to>
      <xdr:col>17</xdr:col>
      <xdr:colOff>713483</xdr:colOff>
      <xdr:row>75</xdr:row>
      <xdr:rowOff>16933</xdr:rowOff>
    </xdr:to>
    <xdr:graphicFrame macro="">
      <xdr:nvGraphicFramePr>
        <xdr:cNvPr id="5" name="Chart 4">
          <a:extLst>
            <a:ext uri="{FF2B5EF4-FFF2-40B4-BE49-F238E27FC236}">
              <a16:creationId xmlns:a16="http://schemas.microsoft.com/office/drawing/2014/main" id="{D0EE712E-F6B3-CA4E-837F-02AF8AB609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455727</xdr:colOff>
      <xdr:row>79</xdr:row>
      <xdr:rowOff>1</xdr:rowOff>
    </xdr:from>
    <xdr:to>
      <xdr:col>12</xdr:col>
      <xdr:colOff>234859</xdr:colOff>
      <xdr:row>96</xdr:row>
      <xdr:rowOff>110435</xdr:rowOff>
    </xdr:to>
    <xdr:graphicFrame macro="">
      <xdr:nvGraphicFramePr>
        <xdr:cNvPr id="6" name="Chart 5">
          <a:extLst>
            <a:ext uri="{FF2B5EF4-FFF2-40B4-BE49-F238E27FC236}">
              <a16:creationId xmlns:a16="http://schemas.microsoft.com/office/drawing/2014/main" id="{CFB26721-6960-774A-AD88-45898F3B267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228013</xdr:colOff>
      <xdr:row>79</xdr:row>
      <xdr:rowOff>13334</xdr:rowOff>
    </xdr:from>
    <xdr:to>
      <xdr:col>19</xdr:col>
      <xdr:colOff>502105</xdr:colOff>
      <xdr:row>110</xdr:row>
      <xdr:rowOff>24325</xdr:rowOff>
    </xdr:to>
    <xdr:sp macro="" textlink="">
      <xdr:nvSpPr>
        <xdr:cNvPr id="7" name="TextBox 6">
          <a:extLst>
            <a:ext uri="{FF2B5EF4-FFF2-40B4-BE49-F238E27FC236}">
              <a16:creationId xmlns:a16="http://schemas.microsoft.com/office/drawing/2014/main" id="{98596C16-7E28-1B11-CFA4-703A783462A7}"/>
            </a:ext>
          </a:extLst>
        </xdr:cNvPr>
        <xdr:cNvSpPr txBox="1"/>
      </xdr:nvSpPr>
      <xdr:spPr>
        <a:xfrm>
          <a:off x="10184813" y="6549601"/>
          <a:ext cx="6082225" cy="631019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1">
              <a:latin typeface="Arial" panose="020B0604020202020204" pitchFamily="34" charset="0"/>
              <a:cs typeface="Arial" panose="020B0604020202020204" pitchFamily="34" charset="0"/>
            </a:rPr>
            <a:t>International Trade</a:t>
          </a:r>
        </a:p>
        <a:p>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b="1"/>
            <a:t>Trade Balance</a:t>
          </a:r>
          <a:r>
            <a:rPr lang="en-GB" sz="1100"/>
            <a:t>: China's trade surplus remains large but is </a:t>
          </a:r>
          <a:r>
            <a:rPr lang="en-GB" sz="1100" b="1"/>
            <a:t>expected to narrow</a:t>
          </a:r>
          <a:r>
            <a:rPr lang="en-GB" sz="1100"/>
            <a:t>, reflecting </a:t>
          </a:r>
          <a:r>
            <a:rPr lang="en-GB" sz="1100" b="1"/>
            <a:t>weaker external demand and rising imports</a:t>
          </a:r>
          <a:r>
            <a:rPr lang="en-GB" sz="1100"/>
            <a:t>. A peak of </a:t>
          </a:r>
          <a:r>
            <a:rPr lang="en-GB" sz="1100" b="1"/>
            <a:t>$991B in 2024</a:t>
          </a:r>
          <a:r>
            <a:rPr lang="en-GB" sz="1100"/>
            <a:t> declines to </a:t>
          </a:r>
          <a:r>
            <a:rPr lang="en-GB" sz="1100" b="1"/>
            <a:t>$867B in 2026</a:t>
          </a:r>
          <a:r>
            <a:rPr lang="en-GB" sz="1100"/>
            <a:t>, indicating potential headwinds for export-driven growth.</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sz="1100" b="1">
            <a:latin typeface="Arial" panose="020B0604020202020204" pitchFamily="34" charset="0"/>
            <a:cs typeface="Arial" panose="020B0604020202020204" pitchFamily="34" charset="0"/>
          </a:endParaRPr>
        </a:p>
        <a:p>
          <a:r>
            <a:rPr lang="en-GB" sz="1100" b="1">
              <a:latin typeface="Arial" panose="020B0604020202020204" pitchFamily="34" charset="0"/>
              <a:cs typeface="Arial" panose="020B0604020202020204" pitchFamily="34" charset="0"/>
            </a:rPr>
            <a:t>Foreign Direct Investment</a:t>
          </a:r>
          <a:r>
            <a:rPr lang="en-GB" sz="1100" b="1" baseline="0">
              <a:latin typeface="Arial" panose="020B0604020202020204" pitchFamily="34" charset="0"/>
              <a:cs typeface="Arial" panose="020B0604020202020204" pitchFamily="34" charset="0"/>
            </a:rPr>
            <a:t> (FDI)</a:t>
          </a:r>
          <a:endParaRPr lang="en-GB" sz="1100" b="1">
            <a:latin typeface="Arial" panose="020B0604020202020204" pitchFamily="34" charset="0"/>
            <a:cs typeface="Arial" panose="020B0604020202020204" pitchFamily="34" charset="0"/>
          </a:endParaRPr>
        </a:p>
        <a:p>
          <a:endParaRPr lang="en-GB" sz="1100">
            <a:latin typeface="Arial" panose="020B0604020202020204" pitchFamily="34" charset="0"/>
            <a:cs typeface="Arial" panose="020B0604020202020204" pitchFamily="34" charset="0"/>
          </a:endParaRPr>
        </a:p>
        <a:p>
          <a:r>
            <a:rPr lang="en-GB" sz="1100">
              <a:latin typeface="Arial" panose="020B0604020202020204" pitchFamily="34" charset="0"/>
              <a:cs typeface="Arial" panose="020B0604020202020204" pitchFamily="34" charset="0"/>
            </a:rPr>
            <a:t>China’s FDI as a share of GDP peaked in the mid-2000s (~4.5%) but has steadily declined since 2012, hitting a record low of 0.24% in 2023. While China previously showed resilience to global shocks, recent declines suggest rising investor concerns over policy unpredictability, geopolitical tensions, and slowing growth. Without reforms to restore confidence, China may struggle to attract foreign capital, </a:t>
          </a:r>
          <a:r>
            <a:rPr lang="en-GB" sz="1100" b="1">
              <a:latin typeface="Arial" panose="020B0604020202020204" pitchFamily="34" charset="0"/>
              <a:cs typeface="Arial" panose="020B0604020202020204" pitchFamily="34" charset="0"/>
            </a:rPr>
            <a:t>impacting long-term innovation and economic expansion.</a:t>
          </a:r>
          <a:endParaRPr lang="en-GB" sz="1100">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sz="1100">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b="1"/>
            <a:t>Exports &amp; Imports</a:t>
          </a:r>
        </a:p>
        <a:p>
          <a:pPr marL="0" marR="0" lvl="0" indent="0" defTabSz="914400" eaLnBrk="1" fontAlgn="auto" latinLnBrk="0" hangingPunct="1">
            <a:lnSpc>
              <a:spcPct val="100000"/>
            </a:lnSpc>
            <a:spcBef>
              <a:spcPts val="0"/>
            </a:spcBef>
            <a:spcAft>
              <a:spcPts val="0"/>
            </a:spcAft>
            <a:buClrTx/>
            <a:buSzTx/>
            <a:buFontTx/>
            <a:buNone/>
            <a:tabLst/>
            <a:defRPr/>
          </a:pPr>
          <a:endParaRPr lang="en-GB" sz="1100"/>
        </a:p>
        <a:p>
          <a:pPr marL="0" marR="0" lvl="0" indent="0" defTabSz="914400" eaLnBrk="1" fontAlgn="auto" latinLnBrk="0" hangingPunct="1">
            <a:lnSpc>
              <a:spcPct val="100000"/>
            </a:lnSpc>
            <a:spcBef>
              <a:spcPts val="0"/>
            </a:spcBef>
            <a:spcAft>
              <a:spcPts val="0"/>
            </a:spcAft>
            <a:buClrTx/>
            <a:buSzTx/>
            <a:buFontTx/>
            <a:buNone/>
            <a:tabLst/>
            <a:defRPr/>
          </a:pPr>
          <a:r>
            <a:rPr lang="en-GB" sz="1100" b="1"/>
            <a:t>Exports recover after a 2023 decline (-4.7%)</a:t>
          </a:r>
          <a:r>
            <a:rPr lang="en-GB" sz="1100"/>
            <a:t>, but </a:t>
          </a:r>
          <a:r>
            <a:rPr lang="en-GB" sz="1100" b="1"/>
            <a:t>growth slows to just 1% in 2026</a:t>
          </a:r>
          <a:r>
            <a:rPr lang="en-GB" sz="1100"/>
            <a:t>. Imports, after contracting in 2023 (-5.5%), </a:t>
          </a:r>
          <a:r>
            <a:rPr lang="en-GB" sz="1100" b="1"/>
            <a:t>rise steadily</a:t>
          </a:r>
          <a:r>
            <a:rPr lang="en-GB" sz="1100"/>
            <a:t>, suggesting </a:t>
          </a:r>
          <a:r>
            <a:rPr lang="en-GB" sz="1100" b="1"/>
            <a:t>increasing domestic demand</a:t>
          </a:r>
          <a:r>
            <a:rPr lang="en-GB" sz="1100"/>
            <a:t> and reliance on foreign goods.</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sz="1100">
            <a:latin typeface="Arial" panose="020B0604020202020204" pitchFamily="34" charset="0"/>
            <a:cs typeface="Arial" panose="020B0604020202020204" pitchFamily="34" charset="0"/>
          </a:endParaRPr>
        </a:p>
        <a:p>
          <a:r>
            <a:rPr lang="en-GB" sz="1100" b="1">
              <a:latin typeface="Arial" panose="020B0604020202020204" pitchFamily="34" charset="0"/>
              <a:cs typeface="Arial" panose="020B0604020202020204" pitchFamily="34" charset="0"/>
            </a:rPr>
            <a:t>Current Account Surplus</a:t>
          </a:r>
        </a:p>
        <a:p>
          <a:endParaRPr lang="en-GB" sz="1100">
            <a:latin typeface="Arial" panose="020B0604020202020204" pitchFamily="34" charset="0"/>
            <a:cs typeface="Arial" panose="020B0604020202020204" pitchFamily="34" charset="0"/>
          </a:endParaRPr>
        </a:p>
        <a:p>
          <a:r>
            <a:rPr lang="en-GB" sz="1100"/>
            <a:t>The </a:t>
          </a:r>
          <a:r>
            <a:rPr lang="en-GB" sz="1100" b="1"/>
            <a:t>current account surplus declines significantly</a:t>
          </a:r>
          <a:r>
            <a:rPr lang="en-GB" sz="1100"/>
            <a:t>, </a:t>
          </a:r>
          <a:r>
            <a:rPr lang="en-GB" sz="1100" b="0"/>
            <a:t>from $443 billion (2.4% of GDP) in 2022 to just $138 billion (0.6% of GDP) in 2027, reflecting </a:t>
          </a:r>
          <a:r>
            <a:rPr lang="en-GB" sz="1100"/>
            <a:t>a structural shift in China's economic balance. This </a:t>
          </a:r>
          <a:r>
            <a:rPr lang="en-GB" sz="1100" b="1"/>
            <a:t>sharp contraction</a:t>
          </a:r>
          <a:r>
            <a:rPr lang="en-GB" sz="1100"/>
            <a:t> suggests a combination of factors at play: </a:t>
          </a:r>
          <a:r>
            <a:rPr lang="en-GB" sz="1100" b="1"/>
            <a:t>weaker export growth</a:t>
          </a:r>
          <a:r>
            <a:rPr lang="en-GB" sz="1100"/>
            <a:t>, </a:t>
          </a:r>
          <a:r>
            <a:rPr lang="en-GB" sz="1100" b="1"/>
            <a:t>higher import demand</a:t>
          </a:r>
          <a:r>
            <a:rPr lang="en-GB" sz="1100"/>
            <a:t>, and </a:t>
          </a:r>
          <a:r>
            <a:rPr lang="en-GB" sz="1100" b="1"/>
            <a:t>potential capital outflows</a:t>
          </a:r>
          <a:r>
            <a:rPr lang="en-GB" sz="1100"/>
            <a:t> as businesses and investors seek opportunities abroad. Additionally, China’s push toward </a:t>
          </a:r>
          <a:r>
            <a:rPr lang="en-GB" sz="1100" b="1"/>
            <a:t>domestic consumption-driven growth</a:t>
          </a:r>
          <a:r>
            <a:rPr lang="en-GB" sz="1100"/>
            <a:t> may be reducing reliance on trade surpluses, while </a:t>
          </a:r>
          <a:r>
            <a:rPr lang="en-GB" sz="1100" b="1"/>
            <a:t>policy shifts</a:t>
          </a:r>
          <a:r>
            <a:rPr lang="en-GB" sz="1100"/>
            <a:t>—such as efforts to stabilize the yuan, enhance foreign investment access, or reduce external vulnerabilities—could also contribute to the trend. If this trajectory continues, China’s traditional model of export-driven surpluses may give way to a more </a:t>
          </a:r>
          <a:r>
            <a:rPr lang="en-GB" sz="1100" b="1"/>
            <a:t>balanced but potentially less resilient</a:t>
          </a:r>
          <a:r>
            <a:rPr lang="en-GB" sz="1100"/>
            <a:t> external position.</a:t>
          </a:r>
          <a:endParaRPr lang="en-GB" sz="1100">
            <a:latin typeface="Arial" panose="020B0604020202020204" pitchFamily="34" charset="0"/>
            <a:cs typeface="Arial" panose="020B0604020202020204" pitchFamily="34" charset="0"/>
          </a:endParaRPr>
        </a:p>
      </xdr:txBody>
    </xdr:sp>
    <xdr:clientData/>
  </xdr:twoCellAnchor>
  <xdr:twoCellAnchor>
    <xdr:from>
      <xdr:col>0</xdr:col>
      <xdr:colOff>819696</xdr:colOff>
      <xdr:row>78</xdr:row>
      <xdr:rowOff>201580</xdr:rowOff>
    </xdr:from>
    <xdr:to>
      <xdr:col>6</xdr:col>
      <xdr:colOff>481933</xdr:colOff>
      <xdr:row>96</xdr:row>
      <xdr:rowOff>97997</xdr:rowOff>
    </xdr:to>
    <xdr:graphicFrame macro="">
      <xdr:nvGraphicFramePr>
        <xdr:cNvPr id="8" name="Chart 7">
          <a:extLst>
            <a:ext uri="{FF2B5EF4-FFF2-40B4-BE49-F238E27FC236}">
              <a16:creationId xmlns:a16="http://schemas.microsoft.com/office/drawing/2014/main" id="{D39B269E-5F4A-014A-A39D-C8BADE7E4D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xdr:col>
      <xdr:colOff>508000</xdr:colOff>
      <xdr:row>96</xdr:row>
      <xdr:rowOff>101600</xdr:rowOff>
    </xdr:from>
    <xdr:to>
      <xdr:col>12</xdr:col>
      <xdr:colOff>245063</xdr:colOff>
      <xdr:row>109</xdr:row>
      <xdr:rowOff>186266</xdr:rowOff>
    </xdr:to>
    <xdr:graphicFrame macro="">
      <xdr:nvGraphicFramePr>
        <xdr:cNvPr id="9" name="Chart 8">
          <a:extLst>
            <a:ext uri="{FF2B5EF4-FFF2-40B4-BE49-F238E27FC236}">
              <a16:creationId xmlns:a16="http://schemas.microsoft.com/office/drawing/2014/main" id="{0A0D8E5F-E25D-E941-B25F-C32D3ACBDE6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16934</xdr:colOff>
      <xdr:row>96</xdr:row>
      <xdr:rowOff>118534</xdr:rowOff>
    </xdr:from>
    <xdr:to>
      <xdr:col>6</xdr:col>
      <xdr:colOff>496454</xdr:colOff>
      <xdr:row>109</xdr:row>
      <xdr:rowOff>182033</xdr:rowOff>
    </xdr:to>
    <xdr:graphicFrame macro="">
      <xdr:nvGraphicFramePr>
        <xdr:cNvPr id="11" name="Chart 10">
          <a:extLst>
            <a:ext uri="{FF2B5EF4-FFF2-40B4-BE49-F238E27FC236}">
              <a16:creationId xmlns:a16="http://schemas.microsoft.com/office/drawing/2014/main" id="{EA500D04-53BF-D64D-A25F-A514FACD94B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0</xdr:col>
      <xdr:colOff>818701</xdr:colOff>
      <xdr:row>114</xdr:row>
      <xdr:rowOff>2985</xdr:rowOff>
    </xdr:from>
    <xdr:to>
      <xdr:col>4</xdr:col>
      <xdr:colOff>723900</xdr:colOff>
      <xdr:row>129</xdr:row>
      <xdr:rowOff>160575</xdr:rowOff>
    </xdr:to>
    <xdr:graphicFrame macro="">
      <xdr:nvGraphicFramePr>
        <xdr:cNvPr id="12" name="Chart 11">
          <a:extLst>
            <a:ext uri="{FF2B5EF4-FFF2-40B4-BE49-F238E27FC236}">
              <a16:creationId xmlns:a16="http://schemas.microsoft.com/office/drawing/2014/main" id="{B8229A60-3608-A24F-95CE-AD173478AE4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0</xdr:col>
      <xdr:colOff>811486</xdr:colOff>
      <xdr:row>129</xdr:row>
      <xdr:rowOff>189769</xdr:rowOff>
    </xdr:from>
    <xdr:to>
      <xdr:col>4</xdr:col>
      <xdr:colOff>715287</xdr:colOff>
      <xdr:row>147</xdr:row>
      <xdr:rowOff>189769</xdr:rowOff>
    </xdr:to>
    <xdr:graphicFrame macro="">
      <xdr:nvGraphicFramePr>
        <xdr:cNvPr id="13" name="Chart 12">
          <a:extLst>
            <a:ext uri="{FF2B5EF4-FFF2-40B4-BE49-F238E27FC236}">
              <a16:creationId xmlns:a16="http://schemas.microsoft.com/office/drawing/2014/main" id="{302C87E3-6F4B-D949-A44A-A198AC4306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10</xdr:col>
      <xdr:colOff>506425</xdr:colOff>
      <xdr:row>130</xdr:row>
      <xdr:rowOff>14598</xdr:rowOff>
    </xdr:from>
    <xdr:to>
      <xdr:col>15</xdr:col>
      <xdr:colOff>486472</xdr:colOff>
      <xdr:row>148</xdr:row>
      <xdr:rowOff>1655</xdr:rowOff>
    </xdr:to>
    <xdr:graphicFrame macro="">
      <xdr:nvGraphicFramePr>
        <xdr:cNvPr id="15" name="Chart 14">
          <a:extLst>
            <a:ext uri="{FF2B5EF4-FFF2-40B4-BE49-F238E27FC236}">
              <a16:creationId xmlns:a16="http://schemas.microsoft.com/office/drawing/2014/main" id="{5A367F7A-D183-7B5E-1FB9-07019916980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15</xdr:col>
      <xdr:colOff>452646</xdr:colOff>
      <xdr:row>113</xdr:row>
      <xdr:rowOff>183296</xdr:rowOff>
    </xdr:from>
    <xdr:to>
      <xdr:col>22</xdr:col>
      <xdr:colOff>726317</xdr:colOff>
      <xdr:row>148</xdr:row>
      <xdr:rowOff>0</xdr:rowOff>
    </xdr:to>
    <xdr:sp macro="" textlink="">
      <xdr:nvSpPr>
        <xdr:cNvPr id="16" name="TextBox 15">
          <a:extLst>
            <a:ext uri="{FF2B5EF4-FFF2-40B4-BE49-F238E27FC236}">
              <a16:creationId xmlns:a16="http://schemas.microsoft.com/office/drawing/2014/main" id="{3CB1D584-92DB-754E-B4C0-FD2551EC55CF}"/>
            </a:ext>
          </a:extLst>
        </xdr:cNvPr>
        <xdr:cNvSpPr txBox="1"/>
      </xdr:nvSpPr>
      <xdr:spPr>
        <a:xfrm>
          <a:off x="12898646" y="13628363"/>
          <a:ext cx="6081804" cy="692870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1">
              <a:latin typeface="Arial" panose="020B0604020202020204" pitchFamily="34" charset="0"/>
              <a:cs typeface="Arial" panose="020B0604020202020204" pitchFamily="34" charset="0"/>
            </a:rPr>
            <a:t>M2 Money Supply</a:t>
          </a:r>
        </a:p>
        <a:p>
          <a:endParaRPr lang="en-GB" sz="1100">
            <a:latin typeface="Arial" panose="020B0604020202020204" pitchFamily="34" charset="0"/>
            <a:cs typeface="Arial" panose="020B0604020202020204" pitchFamily="34" charset="0"/>
          </a:endParaRPr>
        </a:p>
        <a:p>
          <a:r>
            <a:rPr lang="en-GB" sz="1100">
              <a:latin typeface="Arial" panose="020B0604020202020204" pitchFamily="34" charset="0"/>
              <a:cs typeface="Arial" panose="020B0604020202020204" pitchFamily="34" charset="0"/>
            </a:rPr>
            <a:t>The </a:t>
          </a:r>
          <a:r>
            <a:rPr lang="en-GB" sz="1100" b="0">
              <a:latin typeface="Arial" panose="020B0604020202020204" pitchFamily="34" charset="0"/>
              <a:cs typeface="Arial" panose="020B0604020202020204" pitchFamily="34" charset="0"/>
            </a:rPr>
            <a:t>M2 money supply growth slows from 11.8% (2022) to 7.0% (2025-26), signaling tighter monetary policy by the PBoC, aimed at controlling inflation and managing financial risks while balancing economic stability.</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sz="1100">
            <a:latin typeface="Arial" panose="020B0604020202020204" pitchFamily="34" charset="0"/>
            <a:cs typeface="Arial" panose="020B0604020202020204" pitchFamily="34" charset="0"/>
          </a:endParaRPr>
        </a:p>
        <a:p>
          <a:r>
            <a:rPr lang="en-GB" sz="1100" b="1">
              <a:latin typeface="Arial" panose="020B0604020202020204" pitchFamily="34" charset="0"/>
              <a:cs typeface="Arial" panose="020B0604020202020204" pitchFamily="34" charset="0"/>
            </a:rPr>
            <a:t>National budget deficit</a:t>
          </a:r>
        </a:p>
        <a:p>
          <a:endParaRPr lang="en-GB" sz="1100">
            <a:latin typeface="Arial" panose="020B0604020202020204" pitchFamily="34" charset="0"/>
            <a:cs typeface="Arial" panose="020B0604020202020204" pitchFamily="34" charset="0"/>
          </a:endParaRPr>
        </a:p>
        <a:p>
          <a:r>
            <a:rPr lang="en-GB" sz="1100" b="0">
              <a:latin typeface="Arial" panose="020B0604020202020204" pitchFamily="34" charset="0"/>
              <a:cs typeface="Arial" panose="020B0604020202020204" pitchFamily="34" charset="0"/>
            </a:rPr>
            <a:t>The budget deficit widens from -4.6% of GDP (2022) to -5.8% (2025) before slightly improving, indicating continued fiscal stimulus, likely for infrastructure and economic support, but also raising debt sustainability concerns.</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sz="1100">
            <a:latin typeface="Arial" panose="020B0604020202020204" pitchFamily="34" charset="0"/>
            <a:cs typeface="Arial" panose="020B0604020202020204" pitchFamily="34" charset="0"/>
          </a:endParaRPr>
        </a:p>
        <a:p>
          <a:r>
            <a:rPr lang="en-GB" sz="1100" b="1">
              <a:latin typeface="Arial" panose="020B0604020202020204" pitchFamily="34" charset="0"/>
              <a:cs typeface="Arial" panose="020B0604020202020204" pitchFamily="34" charset="0"/>
            </a:rPr>
            <a:t>Interest Rate</a:t>
          </a:r>
        </a:p>
        <a:p>
          <a:endParaRPr lang="en-GB" sz="1100">
            <a:latin typeface="Arial" panose="020B0604020202020204" pitchFamily="34" charset="0"/>
            <a:cs typeface="Arial" panose="020B0604020202020204" pitchFamily="34" charset="0"/>
          </a:endParaRPr>
        </a:p>
        <a:p>
          <a:r>
            <a:rPr lang="en-GB" sz="1100">
              <a:latin typeface="Arial" panose="020B0604020202020204" pitchFamily="34" charset="0"/>
              <a:cs typeface="Arial" panose="020B0604020202020204" pitchFamily="34" charset="0"/>
            </a:rPr>
            <a:t>The decreasing interest rate suggests that the Chinese government has been taking measures to stimulate economic activity, likely in response to economic slowdowns or external factors such as trade tensions or global demand shifts. </a:t>
          </a:r>
        </a:p>
        <a:p>
          <a:r>
            <a:rPr lang="en-GB" sz="1100">
              <a:latin typeface="Arial" panose="020B0604020202020204" pitchFamily="34" charset="0"/>
              <a:cs typeface="Arial" panose="020B0604020202020204" pitchFamily="34" charset="0"/>
            </a:rPr>
            <a:t>As rates drop further, it may  indicate concerns over inflation control, financial stability, or the need to counteract a slowing economy.</a:t>
          </a:r>
        </a:p>
        <a:p>
          <a:endParaRPr lang="en-GB" sz="1100">
            <a:latin typeface="Arial" panose="020B0604020202020204" pitchFamily="34" charset="0"/>
            <a:cs typeface="Arial" panose="020B0604020202020204" pitchFamily="34" charset="0"/>
          </a:endParaRPr>
        </a:p>
        <a:p>
          <a:r>
            <a:rPr lang="en-GB" sz="1100" b="1">
              <a:latin typeface="Arial" panose="020B0604020202020204" pitchFamily="34" charset="0"/>
              <a:cs typeface="Arial" panose="020B0604020202020204" pitchFamily="34" charset="0"/>
            </a:rPr>
            <a:t>Economic forecast:</a:t>
          </a:r>
          <a:r>
            <a:rPr lang="en-GB" sz="1100" b="1" baseline="0">
              <a:latin typeface="Arial" panose="020B0604020202020204" pitchFamily="34" charset="0"/>
              <a:cs typeface="Arial" panose="020B0604020202020204" pitchFamily="34" charset="0"/>
            </a:rPr>
            <a:t> </a:t>
          </a:r>
          <a:r>
            <a:rPr lang="en-GB" sz="1100">
              <a:latin typeface="Arial" panose="020B0604020202020204" pitchFamily="34" charset="0"/>
              <a:cs typeface="Arial" panose="020B0604020202020204" pitchFamily="34" charset="0"/>
            </a:rPr>
            <a:t>the coming years are expected to see China adopting more aggressive monetary and fiscal policies, including significant interest rate cuts and fiscal stimulus, to support economic growth and address external and internal challenges</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sz="1100">
            <a:latin typeface="Arial" panose="020B0604020202020204" pitchFamily="34" charset="0"/>
            <a:cs typeface="Arial" panose="020B0604020202020204" pitchFamily="34" charset="0"/>
          </a:endParaRPr>
        </a:p>
        <a:p>
          <a:r>
            <a:rPr lang="en-GB" sz="1100" b="1">
              <a:latin typeface="Arial" panose="020B0604020202020204" pitchFamily="34" charset="0"/>
              <a:cs typeface="Arial" panose="020B0604020202020204" pitchFamily="34" charset="0"/>
            </a:rPr>
            <a:t>Yield</a:t>
          </a:r>
          <a:r>
            <a:rPr lang="en-GB" sz="1100" b="1" baseline="0">
              <a:latin typeface="Arial" panose="020B0604020202020204" pitchFamily="34" charset="0"/>
              <a:cs typeface="Arial" panose="020B0604020202020204" pitchFamily="34" charset="0"/>
            </a:rPr>
            <a:t> Curve</a:t>
          </a:r>
          <a:endParaRPr lang="en-GB" sz="1100" b="1">
            <a:latin typeface="Arial" panose="020B0604020202020204" pitchFamily="34" charset="0"/>
            <a:cs typeface="Arial" panose="020B0604020202020204" pitchFamily="34" charset="0"/>
          </a:endParaRPr>
        </a:p>
        <a:p>
          <a:endParaRPr lang="en-GB" sz="1100">
            <a:latin typeface="Arial" panose="020B0604020202020204" pitchFamily="34" charset="0"/>
            <a:cs typeface="Arial" panose="020B0604020202020204" pitchFamily="34" charset="0"/>
          </a:endParaRPr>
        </a:p>
        <a:p>
          <a:r>
            <a:rPr lang="en-GB" sz="1100">
              <a:latin typeface="Arial" panose="020B0604020202020204" pitchFamily="34" charset="0"/>
              <a:cs typeface="Arial" panose="020B0604020202020204" pitchFamily="34" charset="0"/>
            </a:rPr>
            <a:t>China’s yield curve is r</a:t>
          </a:r>
          <a:r>
            <a:rPr lang="en-GB" sz="1100" b="1">
              <a:latin typeface="Arial" panose="020B0604020202020204" pitchFamily="34" charset="0"/>
              <a:cs typeface="Arial" panose="020B0604020202020204" pitchFamily="34" charset="0"/>
            </a:rPr>
            <a:t>elatively flat</a:t>
          </a:r>
          <a:r>
            <a:rPr lang="en-GB" sz="1100">
              <a:latin typeface="Arial" panose="020B0604020202020204" pitchFamily="34" charset="0"/>
              <a:cs typeface="Arial" panose="020B0604020202020204" pitchFamily="34" charset="0"/>
            </a:rPr>
            <a:t>, with short-term yields rising gradually but longer-term yields remaining low, peaking around 2.0%. </a:t>
          </a:r>
        </a:p>
        <a:p>
          <a:r>
            <a:rPr lang="en-GB" sz="1100">
              <a:latin typeface="Arial" panose="020B0604020202020204" pitchFamily="34" charset="0"/>
              <a:cs typeface="Arial" panose="020B0604020202020204" pitchFamily="34" charset="0"/>
            </a:rPr>
            <a:t>This </a:t>
          </a:r>
          <a:r>
            <a:rPr lang="en-GB" sz="1100" b="1">
              <a:latin typeface="Arial" panose="020B0604020202020204" pitchFamily="34" charset="0"/>
              <a:cs typeface="Arial" panose="020B0604020202020204" pitchFamily="34" charset="0"/>
            </a:rPr>
            <a:t>suggests weak economic growth expectations</a:t>
          </a:r>
          <a:r>
            <a:rPr lang="en-GB" sz="1100">
              <a:latin typeface="Arial" panose="020B0604020202020204" pitchFamily="34" charset="0"/>
              <a:cs typeface="Arial" panose="020B0604020202020204" pitchFamily="34" charset="0"/>
            </a:rPr>
            <a:t>, as investors anticipate slow expansion, leading to persistently low long-term rates. </a:t>
          </a:r>
        </a:p>
        <a:p>
          <a:r>
            <a:rPr lang="en-GB" sz="1100">
              <a:latin typeface="Arial" panose="020B0604020202020204" pitchFamily="34" charset="0"/>
              <a:cs typeface="Arial" panose="020B0604020202020204" pitchFamily="34" charset="0"/>
            </a:rPr>
            <a:t>The People's Bank of China (PBoC) is likely to maintain an accommodative monetary policy, with low short-term rates indicating ongoing easing measures to support the economy. Additionally, the curve reflects limited inflationary pressures, as investors do not expect significant price increases over the long run. </a:t>
          </a:r>
        </a:p>
        <a:p>
          <a:r>
            <a:rPr lang="en-GB" sz="1100">
              <a:latin typeface="Arial" panose="020B0604020202020204" pitchFamily="34" charset="0"/>
              <a:cs typeface="Arial" panose="020B0604020202020204" pitchFamily="34" charset="0"/>
            </a:rPr>
            <a:t>Furthermore, the lack of a significant steepening in yields points to low investor confidence in China’s long-term economic acceleration, potentially due to structural challenges such as rising debt, demographic shifts, and weaker global demand. </a:t>
          </a:r>
          <a:r>
            <a:rPr lang="en-GB" sz="1100" b="1">
              <a:latin typeface="Arial" panose="020B0604020202020204" pitchFamily="34" charset="0"/>
              <a:cs typeface="Arial" panose="020B0604020202020204" pitchFamily="34" charset="0"/>
            </a:rPr>
            <a:t>Overall, the yield curve signals an economy facing headwinds</a:t>
          </a:r>
          <a:r>
            <a:rPr lang="en-GB" sz="1100">
              <a:latin typeface="Arial" panose="020B0604020202020204" pitchFamily="34" charset="0"/>
              <a:cs typeface="Arial" panose="020B0604020202020204" pitchFamily="34" charset="0"/>
            </a:rPr>
            <a:t>, requiring continued policy support while investors remain cautious about its long-term prospects.</a:t>
          </a:r>
        </a:p>
      </xdr:txBody>
    </xdr:sp>
    <xdr:clientData/>
  </xdr:twoCellAnchor>
  <xdr:twoCellAnchor>
    <xdr:from>
      <xdr:col>0</xdr:col>
      <xdr:colOff>795867</xdr:colOff>
      <xdr:row>151</xdr:row>
      <xdr:rowOff>186265</xdr:rowOff>
    </xdr:from>
    <xdr:to>
      <xdr:col>8</xdr:col>
      <xdr:colOff>423333</xdr:colOff>
      <xdr:row>174</xdr:row>
      <xdr:rowOff>16933</xdr:rowOff>
    </xdr:to>
    <xdr:graphicFrame macro="">
      <xdr:nvGraphicFramePr>
        <xdr:cNvPr id="17" name="Chart 16">
          <a:extLst>
            <a:ext uri="{FF2B5EF4-FFF2-40B4-BE49-F238E27FC236}">
              <a16:creationId xmlns:a16="http://schemas.microsoft.com/office/drawing/2014/main" id="{7873A1C8-D6AE-7F4A-A24C-2506D24D83F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8</xdr:col>
      <xdr:colOff>423333</xdr:colOff>
      <xdr:row>152</xdr:row>
      <xdr:rowOff>16933</xdr:rowOff>
    </xdr:from>
    <xdr:to>
      <xdr:col>15</xdr:col>
      <xdr:colOff>118533</xdr:colOff>
      <xdr:row>174</xdr:row>
      <xdr:rowOff>33867</xdr:rowOff>
    </xdr:to>
    <xdr:graphicFrame macro="">
      <xdr:nvGraphicFramePr>
        <xdr:cNvPr id="18" name="Chart 17">
          <a:extLst>
            <a:ext uri="{FF2B5EF4-FFF2-40B4-BE49-F238E27FC236}">
              <a16:creationId xmlns:a16="http://schemas.microsoft.com/office/drawing/2014/main" id="{5ADC727F-15DC-9641-B844-01E6A22B846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10</xdr:col>
      <xdr:colOff>524280</xdr:colOff>
      <xdr:row>113</xdr:row>
      <xdr:rowOff>192397</xdr:rowOff>
    </xdr:from>
    <xdr:to>
      <xdr:col>15</xdr:col>
      <xdr:colOff>471875</xdr:colOff>
      <xdr:row>130</xdr:row>
      <xdr:rowOff>29195</xdr:rowOff>
    </xdr:to>
    <xdr:graphicFrame macro="">
      <xdr:nvGraphicFramePr>
        <xdr:cNvPr id="19" name="Chart 18">
          <a:extLst>
            <a:ext uri="{FF2B5EF4-FFF2-40B4-BE49-F238E27FC236}">
              <a16:creationId xmlns:a16="http://schemas.microsoft.com/office/drawing/2014/main" id="{CB263DCB-7BC1-CA41-9AD9-2A3C84DD3B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15</xdr:col>
      <xdr:colOff>140398</xdr:colOff>
      <xdr:row>151</xdr:row>
      <xdr:rowOff>194391</xdr:rowOff>
    </xdr:from>
    <xdr:to>
      <xdr:col>22</xdr:col>
      <xdr:colOff>414490</xdr:colOff>
      <xdr:row>174</xdr:row>
      <xdr:rowOff>16935</xdr:rowOff>
    </xdr:to>
    <xdr:sp macro="" textlink="">
      <xdr:nvSpPr>
        <xdr:cNvPr id="20" name="TextBox 19">
          <a:extLst>
            <a:ext uri="{FF2B5EF4-FFF2-40B4-BE49-F238E27FC236}">
              <a16:creationId xmlns:a16="http://schemas.microsoft.com/office/drawing/2014/main" id="{893D0F8B-B531-0A4A-8C10-B468517847B9}"/>
            </a:ext>
          </a:extLst>
        </xdr:cNvPr>
        <xdr:cNvSpPr txBox="1"/>
      </xdr:nvSpPr>
      <xdr:spPr>
        <a:xfrm>
          <a:off x="12545049" y="21710554"/>
          <a:ext cx="6062929" cy="4577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latin typeface="Arial" panose="020B0604020202020204" pitchFamily="34" charset="0"/>
              <a:cs typeface="Arial" panose="020B0604020202020204" pitchFamily="34" charset="0"/>
            </a:rPr>
            <a:t>Consumer Price Index (CPI)</a:t>
          </a:r>
        </a:p>
        <a:p>
          <a:endParaRPr lang="en-GB">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The Consumer Price Index is projected to stay relatively low over the next few years, with inflation remaining under 1.5% through 2027. In 2023 and 2024, CPI is expected to remain at just 0.2%, signaling a period of very mild inflation. It gradually increases to 0.8% in 2025, reaching 1.5% by 2027. This suggests a stable and controlled inflation environment without significant pressures on the cost of living.</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pPr marL="0" marR="0" lvl="0" indent="0" defTabSz="914400" eaLnBrk="1" fontAlgn="auto" latinLnBrk="0" hangingPunct="1">
            <a:lnSpc>
              <a:spcPct val="100000"/>
            </a:lnSpc>
            <a:spcBef>
              <a:spcPts val="0"/>
            </a:spcBef>
            <a:spcAft>
              <a:spcPts val="0"/>
            </a:spcAft>
            <a:buClrTx/>
            <a:buSzTx/>
            <a:buFontTx/>
            <a:buNone/>
            <a:tabLst/>
            <a:defRPr/>
          </a:pPr>
          <a:endParaRPr lang="en-GB">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b="1">
              <a:latin typeface="Arial" panose="020B0604020202020204" pitchFamily="34" charset="0"/>
              <a:cs typeface="Arial" panose="020B0604020202020204" pitchFamily="34" charset="0"/>
            </a:rPr>
            <a:t>Producer Price Index </a:t>
          </a:r>
        </a:p>
        <a:p>
          <a:pPr marL="0" marR="0" lvl="0" indent="0" defTabSz="914400" eaLnBrk="1" fontAlgn="auto" latinLnBrk="0" hangingPunct="1">
            <a:lnSpc>
              <a:spcPct val="100000"/>
            </a:lnSpc>
            <a:spcBef>
              <a:spcPts val="0"/>
            </a:spcBef>
            <a:spcAft>
              <a:spcPts val="0"/>
            </a:spcAft>
            <a:buClrTx/>
            <a:buSzTx/>
            <a:buFontTx/>
            <a:buNone/>
            <a:tabLst/>
            <a:defRPr/>
          </a:pPr>
          <a:endParaRPr lang="en-GB">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The Producer Price Index is expected to stay negative or near zero for the next several years, indicating ongoing deflationary pressures in the production sector. In 2023 and 2024, PPI is projected to remain negative, with a decline of -3.0% in 2023 and -2.1% in 2024. While a slight recovery is anticipated thereafter, with PPI reaching 1.0% by 2027, the overall trend shows muted growth in the manufacturing and industrial sectors, pointing to weak demand and overcapacity issues in production.</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sz="1100">
            <a:latin typeface="Arial" panose="020B0604020202020204" pitchFamily="34" charset="0"/>
            <a:cs typeface="Arial" panose="020B0604020202020204" pitchFamily="34" charset="0"/>
          </a:endParaRPr>
        </a:p>
        <a:p>
          <a:r>
            <a:rPr lang="en-GB" sz="1100" b="1">
              <a:latin typeface="Arial" panose="020B0604020202020204" pitchFamily="34" charset="0"/>
              <a:cs typeface="Arial" panose="020B0604020202020204" pitchFamily="34" charset="0"/>
            </a:rPr>
            <a:t>Housing price index</a:t>
          </a:r>
        </a:p>
        <a:p>
          <a:endParaRPr lang="en-GB" sz="1100" b="1">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The housing market is forecasted to experience further declines in the near term. After a modest rise of 2.6% in 2022, housing prices are expected to drop by -1.5% in 2023 and -0.4% in 2024. The market faces significant downward pressure, with predictions of a larger decrease of -5.3% in 2025 and -4.8% in 2026. This suggests that the real estate sector will remain under stress, potentially due to weak demand, high debt levels, and broader economic challenges, with only a slow recovery expected later in the decade.</a:t>
          </a:r>
          <a:endParaRPr lang="en-GB" sz="1100">
            <a:latin typeface="Arial" panose="020B0604020202020204" pitchFamily="34" charset="0"/>
            <a:cs typeface="Arial" panose="020B0604020202020204" pitchFamily="34" charset="0"/>
          </a:endParaRPr>
        </a:p>
      </xdr:txBody>
    </xdr:sp>
    <xdr:clientData/>
  </xdr:twoCellAnchor>
  <xdr:twoCellAnchor>
    <xdr:from>
      <xdr:col>0</xdr:col>
      <xdr:colOff>812800</xdr:colOff>
      <xdr:row>177</xdr:row>
      <xdr:rowOff>169333</xdr:rowOff>
    </xdr:from>
    <xdr:to>
      <xdr:col>6</xdr:col>
      <xdr:colOff>355600</xdr:colOff>
      <xdr:row>199</xdr:row>
      <xdr:rowOff>176870</xdr:rowOff>
    </xdr:to>
    <xdr:graphicFrame macro="">
      <xdr:nvGraphicFramePr>
        <xdr:cNvPr id="22" name="Chart 21">
          <a:extLst>
            <a:ext uri="{FF2B5EF4-FFF2-40B4-BE49-F238E27FC236}">
              <a16:creationId xmlns:a16="http://schemas.microsoft.com/office/drawing/2014/main" id="{07CF3DCF-DA40-264E-BC96-23BAA924C9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6</xdr:col>
      <xdr:colOff>348836</xdr:colOff>
      <xdr:row>177</xdr:row>
      <xdr:rowOff>179375</xdr:rowOff>
    </xdr:from>
    <xdr:to>
      <xdr:col>12</xdr:col>
      <xdr:colOff>321733</xdr:colOff>
      <xdr:row>199</xdr:row>
      <xdr:rowOff>179101</xdr:rowOff>
    </xdr:to>
    <xdr:graphicFrame macro="">
      <xdr:nvGraphicFramePr>
        <xdr:cNvPr id="25" name="Chart 24">
          <a:extLst>
            <a:ext uri="{FF2B5EF4-FFF2-40B4-BE49-F238E27FC236}">
              <a16:creationId xmlns:a16="http://schemas.microsoft.com/office/drawing/2014/main" id="{84645558-CAFD-4C46-ACC5-77119D91172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12</xdr:col>
      <xdr:colOff>338924</xdr:colOff>
      <xdr:row>177</xdr:row>
      <xdr:rowOff>171404</xdr:rowOff>
    </xdr:from>
    <xdr:to>
      <xdr:col>18</xdr:col>
      <xdr:colOff>195102</xdr:colOff>
      <xdr:row>199</xdr:row>
      <xdr:rowOff>190500</xdr:rowOff>
    </xdr:to>
    <xdr:grpSp>
      <xdr:nvGrpSpPr>
        <xdr:cNvPr id="28" name="Group 27">
          <a:extLst>
            <a:ext uri="{FF2B5EF4-FFF2-40B4-BE49-F238E27FC236}">
              <a16:creationId xmlns:a16="http://schemas.microsoft.com/office/drawing/2014/main" id="{B22E5076-38F2-3442-BD86-57DFE8C2CD48}"/>
            </a:ext>
          </a:extLst>
        </xdr:cNvPr>
        <xdr:cNvGrpSpPr/>
      </xdr:nvGrpSpPr>
      <xdr:grpSpPr>
        <a:xfrm>
          <a:off x="9948081" y="35563091"/>
          <a:ext cx="4813768" cy="4395240"/>
          <a:chOff x="20435982" y="35828798"/>
          <a:chExt cx="4566462" cy="2763140"/>
        </a:xfrm>
      </xdr:grpSpPr>
      <xdr:graphicFrame macro="">
        <xdr:nvGraphicFramePr>
          <xdr:cNvPr id="29" name="Chart 28">
            <a:extLst>
              <a:ext uri="{FF2B5EF4-FFF2-40B4-BE49-F238E27FC236}">
                <a16:creationId xmlns:a16="http://schemas.microsoft.com/office/drawing/2014/main" id="{5E912AFC-FF6E-8BBE-67B1-BAE4C8D487B9}"/>
              </a:ext>
            </a:extLst>
          </xdr:cNvPr>
          <xdr:cNvGraphicFramePr/>
        </xdr:nvGraphicFramePr>
        <xdr:xfrm>
          <a:off x="20435982" y="35828798"/>
          <a:ext cx="4566462" cy="2763140"/>
        </xdr:xfrm>
        <a:graphic>
          <a:graphicData uri="http://schemas.openxmlformats.org/drawingml/2006/chart">
            <c:chart xmlns:c="http://schemas.openxmlformats.org/drawingml/2006/chart" xmlns:r="http://schemas.openxmlformats.org/officeDocument/2006/relationships" r:id="rId15"/>
          </a:graphicData>
        </a:graphic>
      </xdr:graphicFrame>
      <xdr:sp macro="" textlink="">
        <xdr:nvSpPr>
          <xdr:cNvPr id="30" name="TextBox 29">
            <a:extLst>
              <a:ext uri="{FF2B5EF4-FFF2-40B4-BE49-F238E27FC236}">
                <a16:creationId xmlns:a16="http://schemas.microsoft.com/office/drawing/2014/main" id="{9FF5AF07-51B3-A839-FE4D-D66B0723031B}"/>
              </a:ext>
            </a:extLst>
          </xdr:cNvPr>
          <xdr:cNvSpPr txBox="1"/>
        </xdr:nvSpPr>
        <xdr:spPr>
          <a:xfrm>
            <a:off x="22978534" y="36338934"/>
            <a:ext cx="1359215" cy="16398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latin typeface="Arial" panose="020B0604020202020204" pitchFamily="34" charset="0"/>
                <a:cs typeface="Arial" panose="020B0604020202020204" pitchFamily="34" charset="0"/>
              </a:rPr>
              <a:t>Shanghai lockdown</a:t>
            </a:r>
          </a:p>
        </xdr:txBody>
      </xdr:sp>
      <xdr:cxnSp macro="">
        <xdr:nvCxnSpPr>
          <xdr:cNvPr id="31" name="Straight Arrow Connector 30">
            <a:extLst>
              <a:ext uri="{FF2B5EF4-FFF2-40B4-BE49-F238E27FC236}">
                <a16:creationId xmlns:a16="http://schemas.microsoft.com/office/drawing/2014/main" id="{71B4FB18-FAB0-3F8E-C50B-3E68D45627BB}"/>
              </a:ext>
            </a:extLst>
          </xdr:cNvPr>
          <xdr:cNvCxnSpPr>
            <a:stCxn id="30" idx="1"/>
          </xdr:cNvCxnSpPr>
        </xdr:nvCxnSpPr>
        <xdr:spPr>
          <a:xfrm flipH="1">
            <a:off x="22200377" y="36420927"/>
            <a:ext cx="778157" cy="654623"/>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728254</xdr:colOff>
      <xdr:row>114</xdr:row>
      <xdr:rowOff>22159</xdr:rowOff>
    </xdr:from>
    <xdr:to>
      <xdr:col>10</xdr:col>
      <xdr:colOff>525053</xdr:colOff>
      <xdr:row>148</xdr:row>
      <xdr:rowOff>13510</xdr:rowOff>
    </xdr:to>
    <xdr:graphicFrame macro="">
      <xdr:nvGraphicFramePr>
        <xdr:cNvPr id="32" name="Chart 31">
          <a:extLst>
            <a:ext uri="{FF2B5EF4-FFF2-40B4-BE49-F238E27FC236}">
              <a16:creationId xmlns:a16="http://schemas.microsoft.com/office/drawing/2014/main" id="{DA6F7B24-5095-8845-A549-745C98AFA34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18</xdr:col>
      <xdr:colOff>142718</xdr:colOff>
      <xdr:row>177</xdr:row>
      <xdr:rowOff>167257</xdr:rowOff>
    </xdr:from>
    <xdr:to>
      <xdr:col>26</xdr:col>
      <xdr:colOff>27343</xdr:colOff>
      <xdr:row>199</xdr:row>
      <xdr:rowOff>193001</xdr:rowOff>
    </xdr:to>
    <xdr:sp macro="" textlink="">
      <xdr:nvSpPr>
        <xdr:cNvPr id="33" name="TextBox 32">
          <a:extLst>
            <a:ext uri="{FF2B5EF4-FFF2-40B4-BE49-F238E27FC236}">
              <a16:creationId xmlns:a16="http://schemas.microsoft.com/office/drawing/2014/main" id="{4330737B-BABC-874C-BB92-653971EA2DD2}"/>
            </a:ext>
          </a:extLst>
        </xdr:cNvPr>
        <xdr:cNvSpPr txBox="1"/>
      </xdr:nvSpPr>
      <xdr:spPr>
        <a:xfrm>
          <a:off x="15077918" y="26854190"/>
          <a:ext cx="6082225" cy="4496144"/>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latin typeface="Arial" panose="020B0604020202020204" pitchFamily="34" charset="0"/>
              <a:cs typeface="Arial" panose="020B0604020202020204" pitchFamily="34" charset="0"/>
            </a:rPr>
            <a:t>Unemployment rate</a:t>
          </a:r>
        </a:p>
        <a:p>
          <a:endParaRPr lang="en-GB">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China's unemployment rate is projected to decline gradually from 5.5% in 2022 to 4.8% by 2027, indicating a steady labor market improvement. This trend suggests </a:t>
          </a:r>
          <a:r>
            <a:rPr lang="en-GB" b="1">
              <a:latin typeface="Arial" panose="020B0604020202020204" pitchFamily="34" charset="0"/>
              <a:cs typeface="Arial" panose="020B0604020202020204" pitchFamily="34" charset="0"/>
            </a:rPr>
            <a:t>moderate economic stability and recovery</a:t>
          </a:r>
          <a:r>
            <a:rPr lang="en-GB">
              <a:latin typeface="Arial" panose="020B0604020202020204" pitchFamily="34" charset="0"/>
              <a:cs typeface="Arial" panose="020B0604020202020204" pitchFamily="34" charset="0"/>
            </a:rPr>
            <a:t>, potentially driven by policy support, domestic consumption, and a shift toward high-value industries. However, structural concerns such as youth unemployment and a transitioning job market may still pose challenges.</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a:latin typeface="Arial" panose="020B0604020202020204" pitchFamily="34" charset="0"/>
            <a:cs typeface="Arial" panose="020B0604020202020204" pitchFamily="34" charset="0"/>
          </a:endParaRPr>
        </a:p>
        <a:p>
          <a:r>
            <a:rPr lang="en-GB" b="1">
              <a:latin typeface="Arial" panose="020B0604020202020204" pitchFamily="34" charset="0"/>
              <a:cs typeface="Arial" panose="020B0604020202020204" pitchFamily="34" charset="0"/>
            </a:rPr>
            <a:t>Consumer confidence </a:t>
          </a:r>
        </a:p>
        <a:p>
          <a:endParaRPr lang="en-GB">
            <a:latin typeface="Arial" panose="020B0604020202020204" pitchFamily="34" charset="0"/>
            <a:cs typeface="Arial" panose="020B0604020202020204" pitchFamily="34" charset="0"/>
          </a:endParaRPr>
        </a:p>
        <a:p>
          <a:pPr marL="0" marR="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Consumer confidence has shown significant volatility, peaking at 122.8 in early 2021 before plunging below 90 by mid-2022. Although there have been slight recoveries since then, confidence remains subdued, reflecting persistent uncertainty among consumers. This weakness is partly due to slower income growth amid an uncertain job outlook. Continued negative wealth effects have added to the drag on consumer sentiment.</a:t>
          </a:r>
        </a:p>
        <a:p>
          <a:pPr marL="0" marR="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a:latin typeface="Arial" panose="020B0604020202020204" pitchFamily="34" charset="0"/>
            <a:cs typeface="Arial" panose="020B0604020202020204" pitchFamily="34" charset="0"/>
          </a:endParaRPr>
        </a:p>
        <a:p>
          <a:r>
            <a:rPr lang="en-GB" b="1">
              <a:latin typeface="Arial" panose="020B0604020202020204" pitchFamily="34" charset="0"/>
              <a:cs typeface="Arial" panose="020B0604020202020204" pitchFamily="34" charset="0"/>
            </a:rPr>
            <a:t>Retail sales growth </a:t>
          </a:r>
        </a:p>
        <a:p>
          <a:endParaRPr lang="en-GB">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Retail sales growth has been highly volatile, with sharp spikes in early 2021 due to pandemic recovery, followed by declines in mid-2022 and early 2023. Recent data suggests a more stable yet subdued growth pattern, with year-over-year increases stabilizing around 3-5%. This indicates a cautious consumer base, likely influenced by economic uncertainties and slower income growth. While retail sales remain positive, the lack of a strong rebound suggests that domestic demand alone may not be enough to drive rapid economic expansion.</a:t>
          </a:r>
        </a:p>
      </xdr:txBody>
    </xdr:sp>
    <xdr:clientData/>
  </xdr:twoCellAnchor>
  <xdr:twoCellAnchor>
    <xdr:from>
      <xdr:col>1</xdr:col>
      <xdr:colOff>14598</xdr:colOff>
      <xdr:row>204</xdr:row>
      <xdr:rowOff>11971</xdr:rowOff>
    </xdr:from>
    <xdr:to>
      <xdr:col>7</xdr:col>
      <xdr:colOff>203200</xdr:colOff>
      <xdr:row>217</xdr:row>
      <xdr:rowOff>0</xdr:rowOff>
    </xdr:to>
    <xdr:graphicFrame macro="">
      <xdr:nvGraphicFramePr>
        <xdr:cNvPr id="35" name="Chart 34">
          <a:extLst>
            <a:ext uri="{FF2B5EF4-FFF2-40B4-BE49-F238E27FC236}">
              <a16:creationId xmlns:a16="http://schemas.microsoft.com/office/drawing/2014/main" id="{71BB7331-CD45-6B40-BE60-E2EF5C2A20C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12</xdr:col>
      <xdr:colOff>655325</xdr:colOff>
      <xdr:row>204</xdr:row>
      <xdr:rowOff>7850</xdr:rowOff>
    </xdr:from>
    <xdr:to>
      <xdr:col>26</xdr:col>
      <xdr:colOff>0</xdr:colOff>
      <xdr:row>228</xdr:row>
      <xdr:rowOff>109220</xdr:rowOff>
    </xdr:to>
    <xdr:sp macro="" textlink="">
      <xdr:nvSpPr>
        <xdr:cNvPr id="37" name="TextBox 36">
          <a:extLst>
            <a:ext uri="{FF2B5EF4-FFF2-40B4-BE49-F238E27FC236}">
              <a16:creationId xmlns:a16="http://schemas.microsoft.com/office/drawing/2014/main" id="{2DA7AFE7-28EF-D244-A5BD-B6E82BEED724}"/>
            </a:ext>
          </a:extLst>
        </xdr:cNvPr>
        <xdr:cNvSpPr txBox="1"/>
      </xdr:nvSpPr>
      <xdr:spPr>
        <a:xfrm>
          <a:off x="10561325" y="32392850"/>
          <a:ext cx="10469875" cy="543537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latin typeface="Arial" panose="020B0604020202020204" pitchFamily="34" charset="0"/>
              <a:cs typeface="Arial" panose="020B0604020202020204" pitchFamily="34" charset="0"/>
            </a:rPr>
            <a:t>Government Debt to GDP</a:t>
          </a:r>
        </a:p>
        <a:p>
          <a:endParaRPr lang="en-GB" b="1">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debt levels are likely to continue rising as China grapples with a property sector downturn, local government debt risks, and the need for fiscal stimulus. While the government has strong control over its financial system, rising debt could constrain future policy flexibility, increase financial risks, and weaken investor confidence. If growth slows further, China may face difficult choices between maintaining stability and managing its debt burden.</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p>
        <a:p>
          <a:endParaRPr lang="en-GB">
            <a:latin typeface="Arial" panose="020B0604020202020204" pitchFamily="34" charset="0"/>
            <a:cs typeface="Arial" panose="020B0604020202020204" pitchFamily="34" charset="0"/>
          </a:endParaRPr>
        </a:p>
        <a:p>
          <a:r>
            <a:rPr lang="en-GB" b="1">
              <a:latin typeface="Arial" panose="020B0604020202020204" pitchFamily="34" charset="0"/>
              <a:cs typeface="Arial" panose="020B0604020202020204" pitchFamily="34" charset="0"/>
            </a:rPr>
            <a:t>Government</a:t>
          </a:r>
          <a:r>
            <a:rPr lang="en-GB" b="1" baseline="0">
              <a:latin typeface="Arial" panose="020B0604020202020204" pitchFamily="34" charset="0"/>
              <a:cs typeface="Arial" panose="020B0604020202020204" pitchFamily="34" charset="0"/>
            </a:rPr>
            <a:t> budget to GDP</a:t>
          </a:r>
        </a:p>
        <a:p>
          <a:endParaRPr lang="en-GB" baseline="0">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China's budget deficit is projected to reach a record peak of 4% of its GDP in 2025, up from the previously forecasted 3% for this year, according to Reuters. Figures were reportedly made during a Politburo meeting and the closed-door Central Economic Work Conference in early December, as Beijing seeks to adopt a more proactive fiscal policy to bolster the sluggish economy. The additional expenditure, approximately CNY 1.3 trillion, will be partially financed through the issuance of off-budget special bonds. Meanwhile, the annual growth rate for 2025 is expected to be maintained at around 5%, aligning with the 2024 target and reflecting a series of stimulus measures implemented since September. Official announcements regarding these targets are anticipated during the annual parliamentary session in March.</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p>
        <a:p>
          <a:endParaRPr lang="en-GB">
            <a:latin typeface="Arial" panose="020B0604020202020204" pitchFamily="34" charset="0"/>
            <a:cs typeface="Arial" panose="020B0604020202020204" pitchFamily="34" charset="0"/>
          </a:endParaRPr>
        </a:p>
        <a:p>
          <a:r>
            <a:rPr lang="en-GB" sz="1100" b="1" i="0">
              <a:solidFill>
                <a:schemeClr val="dk1"/>
              </a:solidFill>
              <a:effectLst/>
              <a:latin typeface="Arial" panose="020B0604020202020204" pitchFamily="34" charset="0"/>
              <a:ea typeface="+mn-ea"/>
              <a:cs typeface="Arial" panose="020B0604020202020204" pitchFamily="34" charset="0"/>
            </a:rPr>
            <a:t>Ministry of Finance issued statement on 2025 policy</a:t>
          </a:r>
        </a:p>
        <a:p>
          <a:endParaRPr lang="en-GB">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China's National Development and Reform Commission and the Ministry of Finance have announced an expanded policy for large-scale equipment upgrades and consumer product trade-ins in 2025. The initiative aims to boost economic growth by supporting key industries, promoting green and smart technologies, and encouraging the replacement of outdated equipment and consumer goods.</a:t>
          </a:r>
        </a:p>
        <a:p>
          <a:r>
            <a:rPr lang="en-GB" b="1">
              <a:latin typeface="Arial" panose="020B0604020202020204" pitchFamily="34" charset="0"/>
              <a:cs typeface="Arial" panose="020B0604020202020204" pitchFamily="34" charset="0"/>
            </a:rPr>
            <a:t>Equipment Upgrades:</a:t>
          </a:r>
          <a:r>
            <a:rPr lang="en-GB">
              <a:latin typeface="Arial" panose="020B0604020202020204" pitchFamily="34" charset="0"/>
              <a:cs typeface="Arial" panose="020B0604020202020204" pitchFamily="34" charset="0"/>
            </a:rPr>
            <a:t> The government will increase financial support for modernizing industrial, energy, transportation, and environmental infrastructure, now extending to sectors like electronics, safety, and agriculture. Special bonds will help lower financing costs, and businesses will benefit from additional subsidies and loan interest reductions. Old commercial ships, trucks, and farm machinery will receive higher trade-in subsidies, with specific increases for electric buses and key agricultural equipment.</a:t>
          </a:r>
        </a:p>
        <a:p>
          <a:r>
            <a:rPr lang="en-GB" b="1">
              <a:latin typeface="Arial" panose="020B0604020202020204" pitchFamily="34" charset="0"/>
              <a:cs typeface="Arial" panose="020B0604020202020204" pitchFamily="34" charset="0"/>
            </a:rPr>
            <a:t>Consumer Trade-Ins:</a:t>
          </a:r>
          <a:r>
            <a:rPr lang="en-GB">
              <a:latin typeface="Arial" panose="020B0604020202020204" pitchFamily="34" charset="0"/>
              <a:cs typeface="Arial" panose="020B0604020202020204" pitchFamily="34" charset="0"/>
            </a:rPr>
            <a:t> The program expands financial incentives for trading in old vehicles, appliances, and digital products. Consumers replacing older fuel-powered cars with new energy vehicles will receive subsidies up to ¥20,000. More home appliances, including microwaves and dishwashers, are now eligible for subsidies covering 15–20% of their cost. Smartphone and tablet purchases will also receive financial incentives. Additionally, subsidies will support home renovations and electric bicycle trade-ins.</a:t>
          </a:r>
        </a:p>
        <a:p>
          <a:r>
            <a:rPr lang="en-GB" b="1">
              <a:latin typeface="Arial" panose="020B0604020202020204" pitchFamily="34" charset="0"/>
              <a:cs typeface="Arial" panose="020B0604020202020204" pitchFamily="34" charset="0"/>
            </a:rPr>
            <a:t>Recycling &amp; Sustainability:</a:t>
          </a:r>
          <a:r>
            <a:rPr lang="en-GB">
              <a:latin typeface="Arial" panose="020B0604020202020204" pitchFamily="34" charset="0"/>
              <a:cs typeface="Arial" panose="020B0604020202020204" pitchFamily="34" charset="0"/>
            </a:rPr>
            <a:t> To improve recycling, China will invest in nationwide resource recovery networks, encourage secondhand product sales, and support industries like remanufacturing and e-waste recycling. Efforts will focus on better waste management and integrating recycling into the broader supply chain.</a:t>
          </a:r>
        </a:p>
        <a:p>
          <a:r>
            <a:rPr lang="en-GB">
              <a:latin typeface="Arial" panose="020B0604020202020204" pitchFamily="34" charset="0"/>
              <a:cs typeface="Arial" panose="020B0604020202020204" pitchFamily="34" charset="0"/>
            </a:rPr>
            <a:t>This policy is part of China's broader strategy to drive economic modernization, reduce environmental impact, and stimulate consumer spending through targeted financial support and infrastructure investments.</a:t>
          </a:r>
        </a:p>
      </xdr:txBody>
    </xdr:sp>
    <xdr:clientData/>
  </xdr:twoCellAnchor>
  <xdr:twoCellAnchor>
    <xdr:from>
      <xdr:col>1</xdr:col>
      <xdr:colOff>14432</xdr:colOff>
      <xdr:row>54</xdr:row>
      <xdr:rowOff>173182</xdr:rowOff>
    </xdr:from>
    <xdr:to>
      <xdr:col>4</xdr:col>
      <xdr:colOff>690125</xdr:colOff>
      <xdr:row>74</xdr:row>
      <xdr:rowOff>64080</xdr:rowOff>
    </xdr:to>
    <xdr:graphicFrame macro="">
      <xdr:nvGraphicFramePr>
        <xdr:cNvPr id="38" name="Chart 37">
          <a:extLst>
            <a:ext uri="{FF2B5EF4-FFF2-40B4-BE49-F238E27FC236}">
              <a16:creationId xmlns:a16="http://schemas.microsoft.com/office/drawing/2014/main" id="{FA927873-82CE-654E-B03F-05973294A05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7</xdr:col>
      <xdr:colOff>183114</xdr:colOff>
      <xdr:row>204</xdr:row>
      <xdr:rowOff>11874</xdr:rowOff>
    </xdr:from>
    <xdr:to>
      <xdr:col>12</xdr:col>
      <xdr:colOff>648537</xdr:colOff>
      <xdr:row>216</xdr:row>
      <xdr:rowOff>177800</xdr:rowOff>
    </xdr:to>
    <xdr:graphicFrame macro="">
      <xdr:nvGraphicFramePr>
        <xdr:cNvPr id="41" name="Chart 40">
          <a:extLst>
            <a:ext uri="{FF2B5EF4-FFF2-40B4-BE49-F238E27FC236}">
              <a16:creationId xmlns:a16="http://schemas.microsoft.com/office/drawing/2014/main" id="{DE66E597-8188-96F0-6AF5-84EFC00A5A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0</xdr:col>
      <xdr:colOff>812800</xdr:colOff>
      <xdr:row>232</xdr:row>
      <xdr:rowOff>202408</xdr:rowOff>
    </xdr:from>
    <xdr:to>
      <xdr:col>7</xdr:col>
      <xdr:colOff>766506</xdr:colOff>
      <xdr:row>256</xdr:row>
      <xdr:rowOff>16934</xdr:rowOff>
    </xdr:to>
    <mc:AlternateContent xmlns:mc="http://schemas.openxmlformats.org/markup-compatibility/2006">
      <mc:Choice xmlns:cx4="http://schemas.microsoft.com/office/drawing/2016/5/10/chartex" Requires="cx4">
        <xdr:graphicFrame macro="">
          <xdr:nvGraphicFramePr>
            <xdr:cNvPr id="42" name="Chart 41">
              <a:extLst>
                <a:ext uri="{FF2B5EF4-FFF2-40B4-BE49-F238E27FC236}">
                  <a16:creationId xmlns:a16="http://schemas.microsoft.com/office/drawing/2014/main" id="{B505B1D6-1FA5-7947-BFA8-103DA40545B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0"/>
            </a:graphicData>
          </a:graphic>
        </xdr:graphicFrame>
      </mc:Choice>
      <mc:Fallback>
        <xdr:sp macro="" textlink="">
          <xdr:nvSpPr>
            <xdr:cNvPr id="0" name=""/>
            <xdr:cNvSpPr>
              <a:spLocks noTextEdit="1"/>
            </xdr:cNvSpPr>
          </xdr:nvSpPr>
          <xdr:spPr>
            <a:xfrm>
              <a:off x="304800" y="47852808"/>
              <a:ext cx="5821106" cy="4691326"/>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7</xdr:col>
      <xdr:colOff>766232</xdr:colOff>
      <xdr:row>232</xdr:row>
      <xdr:rowOff>199928</xdr:rowOff>
    </xdr:from>
    <xdr:to>
      <xdr:col>14</xdr:col>
      <xdr:colOff>726169</xdr:colOff>
      <xdr:row>255</xdr:row>
      <xdr:rowOff>203199</xdr:rowOff>
    </xdr:to>
    <mc:AlternateContent xmlns:mc="http://schemas.openxmlformats.org/markup-compatibility/2006">
      <mc:Choice xmlns:cx4="http://schemas.microsoft.com/office/drawing/2016/5/10/chartex" Requires="cx4">
        <xdr:graphicFrame macro="">
          <xdr:nvGraphicFramePr>
            <xdr:cNvPr id="43" name="Chart 42">
              <a:extLst>
                <a:ext uri="{FF2B5EF4-FFF2-40B4-BE49-F238E27FC236}">
                  <a16:creationId xmlns:a16="http://schemas.microsoft.com/office/drawing/2014/main" id="{8CCF6C8A-0CE5-034C-8874-338144F8B82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1"/>
            </a:graphicData>
          </a:graphic>
        </xdr:graphicFrame>
      </mc:Choice>
      <mc:Fallback>
        <xdr:sp macro="" textlink="">
          <xdr:nvSpPr>
            <xdr:cNvPr id="0" name=""/>
            <xdr:cNvSpPr>
              <a:spLocks noTextEdit="1"/>
            </xdr:cNvSpPr>
          </xdr:nvSpPr>
          <xdr:spPr>
            <a:xfrm>
              <a:off x="6125632" y="47850328"/>
              <a:ext cx="5840037" cy="4676871"/>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0</xdr:col>
      <xdr:colOff>805196</xdr:colOff>
      <xdr:row>256</xdr:row>
      <xdr:rowOff>6101</xdr:rowOff>
    </xdr:from>
    <xdr:to>
      <xdr:col>7</xdr:col>
      <xdr:colOff>702705</xdr:colOff>
      <xdr:row>275</xdr:row>
      <xdr:rowOff>59070</xdr:rowOff>
    </xdr:to>
    <xdr:pic>
      <xdr:nvPicPr>
        <xdr:cNvPr id="44" name="Picture 43" descr="Figure: Map showing China's One Belt, One Road Initiative (source:... |  Download Scientific Diagram">
          <a:extLst>
            <a:ext uri="{FF2B5EF4-FFF2-40B4-BE49-F238E27FC236}">
              <a16:creationId xmlns:a16="http://schemas.microsoft.com/office/drawing/2014/main" id="{83D50E05-EEA5-5744-8362-E23E790395BC}"/>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805196" y="44264124"/>
          <a:ext cx="5741764" cy="39811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14</xdr:col>
      <xdr:colOff>669539</xdr:colOff>
      <xdr:row>256</xdr:row>
      <xdr:rowOff>12473</xdr:rowOff>
    </xdr:from>
    <xdr:to>
      <xdr:col>20</xdr:col>
      <xdr:colOff>63501</xdr:colOff>
      <xdr:row>275</xdr:row>
      <xdr:rowOff>186267</xdr:rowOff>
    </xdr:to>
    <xdr:sp macro="" textlink="">
      <xdr:nvSpPr>
        <xdr:cNvPr id="46" name="TextBox 45">
          <a:extLst>
            <a:ext uri="{FF2B5EF4-FFF2-40B4-BE49-F238E27FC236}">
              <a16:creationId xmlns:a16="http://schemas.microsoft.com/office/drawing/2014/main" id="{DA10C619-EC89-5EFD-DD32-017EB03ADF31}"/>
            </a:ext>
          </a:extLst>
        </xdr:cNvPr>
        <xdr:cNvSpPr txBox="1"/>
      </xdr:nvSpPr>
      <xdr:spPr>
        <a:xfrm>
          <a:off x="11803206" y="54664806"/>
          <a:ext cx="4346962" cy="419546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a:latin typeface="Arial" panose="020B0604020202020204" pitchFamily="34" charset="0"/>
              <a:cs typeface="Arial" panose="020B0604020202020204" pitchFamily="34" charset="0"/>
            </a:rPr>
            <a:t>High</a:t>
          </a:r>
          <a:r>
            <a:rPr lang="en-GB" sz="1400" b="1" baseline="0">
              <a:latin typeface="Arial" panose="020B0604020202020204" pitchFamily="34" charset="0"/>
              <a:cs typeface="Arial" panose="020B0604020202020204" pitchFamily="34" charset="0"/>
            </a:rPr>
            <a:t> growth regions</a:t>
          </a:r>
        </a:p>
        <a:p>
          <a:endParaRPr lang="en-GB" sz="1400" b="1" baseline="0">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b="0" i="1">
              <a:latin typeface="Arial" panose="020B0604020202020204" pitchFamily="34" charset="0"/>
              <a:cs typeface="Arial" panose="020B0604020202020204" pitchFamily="34" charset="0"/>
            </a:rPr>
            <a:t>High-Tech &amp; Manufacturing Hubs	Central &amp; Western Expansion</a:t>
          </a:r>
        </a:p>
        <a:p>
          <a:pPr marL="0" marR="0" lvl="0" indent="0" defTabSz="914400" eaLnBrk="1" fontAlgn="auto" latinLnBrk="0" hangingPunct="1">
            <a:lnSpc>
              <a:spcPct val="100000"/>
            </a:lnSpc>
            <a:spcBef>
              <a:spcPts val="0"/>
            </a:spcBef>
            <a:spcAft>
              <a:spcPts val="0"/>
            </a:spcAft>
            <a:buClrTx/>
            <a:buSzTx/>
            <a:buFontTx/>
            <a:buNone/>
            <a:tabLst/>
            <a:defRPr/>
          </a:pPr>
          <a:endParaRPr lang="en-GB" b="1" baseline="0">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Zhejiang 	(4.16%)		</a:t>
          </a:r>
          <a:r>
            <a:rPr lang="en-GB" b="0">
              <a:latin typeface="Arial" panose="020B0604020202020204" pitchFamily="34" charset="0"/>
              <a:cs typeface="Arial" panose="020B0604020202020204" pitchFamily="34" charset="0"/>
            </a:rPr>
            <a:t>Sichuan	(4.34%) </a:t>
          </a:r>
          <a:endParaRPr lang="en-GB">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Jiangsu 	(3.54%)		</a:t>
          </a:r>
          <a:r>
            <a:rPr lang="en-GB" b="0">
              <a:latin typeface="Arial" panose="020B0604020202020204" pitchFamily="34" charset="0"/>
              <a:cs typeface="Arial" panose="020B0604020202020204" pitchFamily="34" charset="0"/>
            </a:rPr>
            <a:t>Hubei	(4.56%) </a:t>
          </a:r>
          <a:endParaRPr lang="en-GB">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Shandong 	(3.53%)		</a:t>
          </a:r>
          <a:r>
            <a:rPr lang="en-GB" b="0">
              <a:latin typeface="Arial" panose="020B0604020202020204" pitchFamily="34" charset="0"/>
              <a:cs typeface="Arial" panose="020B0604020202020204" pitchFamily="34" charset="0"/>
            </a:rPr>
            <a:t>Chongqing 	(4.05%) </a:t>
          </a:r>
          <a:endParaRPr lang="en-GB">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Fujian 	(4.29%)		</a:t>
          </a:r>
          <a:r>
            <a:rPr lang="en-GB" b="0">
              <a:latin typeface="Arial" panose="020B0604020202020204" pitchFamily="34" charset="0"/>
              <a:cs typeface="Arial" panose="020B0604020202020204" pitchFamily="34" charset="0"/>
            </a:rPr>
            <a:t>Guizhou 	(4.25%)</a:t>
          </a:r>
          <a:endParaRPr lang="en-GB">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b="0" i="0">
              <a:latin typeface="Arial" panose="020B0604020202020204" pitchFamily="34" charset="0"/>
              <a:cs typeface="Arial" panose="020B0604020202020204" pitchFamily="34" charset="0"/>
            </a:rPr>
            <a:t>			</a:t>
          </a:r>
          <a:r>
            <a:rPr lang="en-GB" b="0">
              <a:latin typeface="Arial" panose="020B0604020202020204" pitchFamily="34" charset="0"/>
              <a:cs typeface="Arial" panose="020B0604020202020204" pitchFamily="34" charset="0"/>
            </a:rPr>
            <a:t>Gansu 	(4.21%)</a:t>
          </a:r>
        </a:p>
        <a:p>
          <a:r>
            <a:rPr lang="en-GB" sz="1100" b="0" i="0">
              <a:latin typeface="Arial" panose="020B0604020202020204" pitchFamily="34" charset="0"/>
              <a:cs typeface="Arial" panose="020B0604020202020204" pitchFamily="34" charset="0"/>
            </a:rPr>
            <a:t>			</a:t>
          </a:r>
          <a:r>
            <a:rPr lang="en-GB">
              <a:latin typeface="Arial" panose="020B0604020202020204" pitchFamily="34" charset="0"/>
              <a:cs typeface="Arial" panose="020B0604020202020204" pitchFamily="34" charset="0"/>
            </a:rPr>
            <a:t>Tibet	(8.01%)</a:t>
          </a:r>
          <a:r>
            <a:rPr lang="en-GB" b="0">
              <a:latin typeface="Arial" panose="020B0604020202020204" pitchFamily="34" charset="0"/>
              <a:cs typeface="Arial" panose="020B0604020202020204" pitchFamily="34" charset="0"/>
            </a:rPr>
            <a:t> </a:t>
          </a:r>
          <a:endParaRPr lang="en-GB" sz="1100" b="0">
            <a:latin typeface="Arial" panose="020B0604020202020204" pitchFamily="34" charset="0"/>
            <a:cs typeface="Arial" panose="020B0604020202020204" pitchFamily="34" charset="0"/>
          </a:endParaRPr>
        </a:p>
        <a:p>
          <a:endParaRPr lang="en-GB" sz="1100"/>
        </a:p>
        <a:p>
          <a:r>
            <a:rPr lang="en-GB"/>
            <a:t>These coastal regions are China’s economic backbone, driven by manufacturing, exports, and private enterprise. Despite global trade headwinds, resilient domestic demand and high-tech innovation (e.g., semiconductors, EVs) support growth</a:t>
          </a:r>
          <a:endParaRPr lang="en-GB" sz="1100"/>
        </a:p>
        <a:p>
          <a:endParaRPr lang="en-GB" sz="1100"/>
        </a:p>
        <a:p>
          <a:r>
            <a:rPr lang="en-GB"/>
            <a:t>Infrastructure investment and regional development policies continue to boost growth in these provinces. Chengdu-Chongqing economic zone is emerging as a major tech and logistics hub.</a:t>
          </a:r>
          <a:endParaRPr lang="en-GB" sz="1100"/>
        </a:p>
      </xdr:txBody>
    </xdr:sp>
    <xdr:clientData/>
  </xdr:twoCellAnchor>
  <xdr:twoCellAnchor>
    <xdr:from>
      <xdr:col>7</xdr:col>
      <xdr:colOff>760523</xdr:colOff>
      <xdr:row>256</xdr:row>
      <xdr:rowOff>2166</xdr:rowOff>
    </xdr:from>
    <xdr:to>
      <xdr:col>14</xdr:col>
      <xdr:colOff>677333</xdr:colOff>
      <xdr:row>275</xdr:row>
      <xdr:rowOff>184593</xdr:rowOff>
    </xdr:to>
    <xdr:sp macro="" textlink="">
      <xdr:nvSpPr>
        <xdr:cNvPr id="48" name="TextBox 47">
          <a:extLst>
            <a:ext uri="{FF2B5EF4-FFF2-40B4-BE49-F238E27FC236}">
              <a16:creationId xmlns:a16="http://schemas.microsoft.com/office/drawing/2014/main" id="{F1BA848D-DC70-8E48-ACC0-2A9E4562521C}"/>
            </a:ext>
          </a:extLst>
        </xdr:cNvPr>
        <xdr:cNvSpPr txBox="1"/>
      </xdr:nvSpPr>
      <xdr:spPr>
        <a:xfrm>
          <a:off x="6549360" y="44260189"/>
          <a:ext cx="5705647" cy="411056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defTabSz="914400" eaLnBrk="1" fontAlgn="auto" latinLnBrk="0" hangingPunct="1">
            <a:lnSpc>
              <a:spcPct val="100000"/>
            </a:lnSpc>
            <a:spcBef>
              <a:spcPts val="0"/>
            </a:spcBef>
            <a:spcAft>
              <a:spcPts val="0"/>
            </a:spcAft>
            <a:buClrTx/>
            <a:buSzTx/>
            <a:buFontTx/>
            <a:buNone/>
            <a:tabLst/>
            <a:defRPr/>
          </a:pPr>
          <a:r>
            <a:rPr lang="en-GB" sz="1400" b="1" i="0">
              <a:solidFill>
                <a:srgbClr val="202122"/>
              </a:solidFill>
              <a:effectLst/>
              <a:latin typeface="Arial" panose="020B0604020202020204" pitchFamily="34" charset="0"/>
            </a:rPr>
            <a:t>One Belt,</a:t>
          </a:r>
          <a:r>
            <a:rPr lang="en-GB" sz="1400" b="1" i="0" baseline="0">
              <a:solidFill>
                <a:srgbClr val="202122"/>
              </a:solidFill>
              <a:effectLst/>
              <a:latin typeface="Arial" panose="020B0604020202020204" pitchFamily="34" charset="0"/>
            </a:rPr>
            <a:t> One Road</a:t>
          </a:r>
          <a:endParaRPr lang="en-GB" sz="1400" b="1" i="0">
            <a:solidFill>
              <a:srgbClr val="202122"/>
            </a:solidFill>
            <a:effectLst/>
            <a:latin typeface="Arial" panose="020B0604020202020204" pitchFamily="34" charset="0"/>
          </a:endParaRPr>
        </a:p>
        <a:p>
          <a:pPr marL="0" marR="0" indent="0" defTabSz="914400" eaLnBrk="1" fontAlgn="auto" latinLnBrk="0" hangingPunct="1">
            <a:lnSpc>
              <a:spcPct val="100000"/>
            </a:lnSpc>
            <a:spcBef>
              <a:spcPts val="0"/>
            </a:spcBef>
            <a:spcAft>
              <a:spcPts val="0"/>
            </a:spcAft>
            <a:buClrTx/>
            <a:buSzTx/>
            <a:buFontTx/>
            <a:buNone/>
            <a:tabLst/>
            <a:defRPr/>
          </a:pPr>
          <a:endParaRPr lang="en-GB" b="0" i="0">
            <a:solidFill>
              <a:srgbClr val="202122"/>
            </a:solidFill>
            <a:effectLst/>
            <a:latin typeface="Arial" panose="020B0604020202020204" pitchFamily="34" charset="0"/>
          </a:endParaRPr>
        </a:p>
        <a:p>
          <a:pPr marL="0" marR="0" indent="0" defTabSz="914400" eaLnBrk="1" fontAlgn="auto" latinLnBrk="0" hangingPunct="1">
            <a:lnSpc>
              <a:spcPct val="100000"/>
            </a:lnSpc>
            <a:spcBef>
              <a:spcPts val="0"/>
            </a:spcBef>
            <a:spcAft>
              <a:spcPts val="0"/>
            </a:spcAft>
            <a:buClrTx/>
            <a:buSzTx/>
            <a:buFontTx/>
            <a:buNone/>
            <a:tabLst/>
            <a:defRPr/>
          </a:pPr>
          <a:r>
            <a:rPr lang="en-GB" b="0" i="0">
              <a:solidFill>
                <a:srgbClr val="202122"/>
              </a:solidFill>
              <a:effectLst/>
              <a:latin typeface="Arial" panose="020B0604020202020204" pitchFamily="34" charset="0"/>
            </a:rPr>
            <a:t>Numerous studies conducted by the</a:t>
          </a:r>
          <a:r>
            <a:rPr lang="en-GB" b="0" i="0" baseline="0">
              <a:solidFill>
                <a:srgbClr val="202122"/>
              </a:solidFill>
              <a:effectLst/>
              <a:latin typeface="Arial" panose="020B0604020202020204" pitchFamily="34" charset="0"/>
            </a:rPr>
            <a:t> World Bank </a:t>
          </a:r>
          <a:r>
            <a:rPr lang="en-GB" b="0" i="0">
              <a:solidFill>
                <a:srgbClr val="202122"/>
              </a:solidFill>
              <a:effectLst/>
              <a:latin typeface="Arial" panose="020B0604020202020204" pitchFamily="34" charset="0"/>
            </a:rPr>
            <a:t>have estimated that BRI can boost trade flows in </a:t>
          </a:r>
          <a:r>
            <a:rPr lang="en-GB" b="1" i="0">
              <a:solidFill>
                <a:srgbClr val="202122"/>
              </a:solidFill>
              <a:effectLst/>
              <a:latin typeface="Arial" panose="020B0604020202020204" pitchFamily="34" charset="0"/>
            </a:rPr>
            <a:t>155 participating countries </a:t>
          </a:r>
          <a:r>
            <a:rPr lang="en-GB" b="0" i="0">
              <a:solidFill>
                <a:srgbClr val="202122"/>
              </a:solidFill>
              <a:effectLst/>
              <a:latin typeface="Arial" panose="020B0604020202020204" pitchFamily="34" charset="0"/>
            </a:rPr>
            <a:t>by 4.1 percent, as well as cutting the cost of global trade by 1.1 percent to 2.2 percent, and grow the GDP of East Asian and Pacific developing countries by an average of 2.6 to 3.9 percent.</a:t>
          </a:r>
        </a:p>
        <a:p>
          <a:pPr marL="0" marR="0" indent="0" defTabSz="914400" eaLnBrk="1" fontAlgn="auto" latinLnBrk="0" hangingPunct="1">
            <a:lnSpc>
              <a:spcPct val="100000"/>
            </a:lnSpc>
            <a:spcBef>
              <a:spcPts val="0"/>
            </a:spcBef>
            <a:spcAft>
              <a:spcPts val="0"/>
            </a:spcAft>
            <a:buClrTx/>
            <a:buSzTx/>
            <a:buFontTx/>
            <a:buNone/>
            <a:tabLst/>
            <a:defRPr/>
          </a:pPr>
          <a:endParaRPr lang="en-GB" sz="1100" b="0" i="0">
            <a:solidFill>
              <a:srgbClr val="202122"/>
            </a:solidFill>
            <a:effectLst/>
            <a:latin typeface="Arial" panose="020B0604020202020204" pitchFamily="34" charset="0"/>
            <a:cs typeface="Arial" panose="020B0604020202020204" pitchFamily="34" charset="0"/>
          </a:endParaRPr>
        </a:p>
        <a:p>
          <a:pPr marL="0" marR="0" indent="0" defTabSz="914400" eaLnBrk="1" fontAlgn="auto" latinLnBrk="0" hangingPunct="1">
            <a:lnSpc>
              <a:spcPct val="100000"/>
            </a:lnSpc>
            <a:spcBef>
              <a:spcPts val="0"/>
            </a:spcBef>
            <a:spcAft>
              <a:spcPts val="0"/>
            </a:spcAft>
            <a:buClrTx/>
            <a:buSzTx/>
            <a:buFontTx/>
            <a:buNone/>
            <a:tabLst/>
            <a:defRPr/>
          </a:pPr>
          <a:r>
            <a:rPr lang="en-GB" sz="1100" b="0" i="0">
              <a:solidFill>
                <a:schemeClr val="dk1"/>
              </a:solidFill>
              <a:effectLst/>
              <a:latin typeface="+mn-lt"/>
              <a:ea typeface="+mn-ea"/>
              <a:cs typeface="+mn-cs"/>
            </a:rPr>
            <a:t>The project has a target completion date of </a:t>
          </a:r>
          <a:r>
            <a:rPr lang="en-GB" sz="1100" b="1" i="0">
              <a:solidFill>
                <a:schemeClr val="dk1"/>
              </a:solidFill>
              <a:effectLst/>
              <a:latin typeface="+mn-lt"/>
              <a:ea typeface="+mn-ea"/>
              <a:cs typeface="+mn-cs"/>
            </a:rPr>
            <a:t>2049</a:t>
          </a:r>
        </a:p>
        <a:p>
          <a:pPr marL="0" marR="0" indent="0" defTabSz="914400" eaLnBrk="1" fontAlgn="auto" latinLnBrk="0" hangingPunct="1">
            <a:lnSpc>
              <a:spcPct val="100000"/>
            </a:lnSpc>
            <a:spcBef>
              <a:spcPts val="0"/>
            </a:spcBef>
            <a:spcAft>
              <a:spcPts val="0"/>
            </a:spcAft>
            <a:buClrTx/>
            <a:buSzTx/>
            <a:buFontTx/>
            <a:buNone/>
            <a:tabLst/>
            <a:defRPr/>
          </a:pPr>
          <a:endParaRPr lang="en-GB" sz="1100" b="1" i="0">
            <a:solidFill>
              <a:schemeClr val="dk1"/>
            </a:solidFill>
            <a:effectLst/>
            <a:latin typeface="+mn-lt"/>
            <a:ea typeface="+mn-ea"/>
            <a:cs typeface="+mn-cs"/>
          </a:endParaRPr>
        </a:p>
        <a:p>
          <a:r>
            <a:rPr lang="en-GB" b="1"/>
            <a:t>Overall Economic Impact Estimate</a:t>
          </a:r>
        </a:p>
        <a:p>
          <a:r>
            <a:rPr lang="en-GB" b="1"/>
            <a:t>China’s total return on investment</a:t>
          </a:r>
        </a:p>
        <a:p>
          <a:endParaRPr lang="en-GB" b="1"/>
        </a:p>
        <a:p>
          <a:r>
            <a:rPr lang="en-GB" b="1"/>
            <a:t>(ROI) for BRI is debated</a:t>
          </a:r>
          <a:r>
            <a:rPr lang="en-GB"/>
            <a:t>, with some analysts estimating a long-term </a:t>
          </a:r>
          <a:r>
            <a:rPr lang="en-GB" b="1"/>
            <a:t>5-7% return</a:t>
          </a:r>
          <a:r>
            <a:rPr lang="en-GB"/>
            <a:t> on strategic investments.</a:t>
          </a:r>
        </a:p>
        <a:p>
          <a:r>
            <a:rPr lang="en-GB" b="1"/>
            <a:t>By 2040, BRI could boost global GDP by $7.1 trillion</a:t>
          </a:r>
          <a:r>
            <a:rPr lang="en-GB"/>
            <a:t>, with China capturing a significant share of that growth.</a:t>
          </a:r>
        </a:p>
        <a:p>
          <a:endParaRPr lang="en-GB"/>
        </a:p>
        <a:p>
          <a:r>
            <a:rPr lang="en-GB"/>
            <a:t>However, given rising geopolitical tensions and financial strains, </a:t>
          </a:r>
          <a:r>
            <a:rPr lang="en-GB" b="1"/>
            <a:t>China may slow down BRI expansion and focus more on debt sustainability</a:t>
          </a:r>
          <a:r>
            <a:rPr lang="en-GB"/>
            <a:t> in the coming years.</a:t>
          </a:r>
        </a:p>
        <a:p>
          <a:pPr marL="0" marR="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xdr:txBody>
    </xdr:sp>
    <xdr:clientData/>
  </xdr:twoCellAnchor>
  <xdr:twoCellAnchor>
    <xdr:from>
      <xdr:col>14</xdr:col>
      <xdr:colOff>681015</xdr:colOff>
      <xdr:row>233</xdr:row>
      <xdr:rowOff>16933</xdr:rowOff>
    </xdr:from>
    <xdr:to>
      <xdr:col>26</xdr:col>
      <xdr:colOff>33867</xdr:colOff>
      <xdr:row>256</xdr:row>
      <xdr:rowOff>1</xdr:rowOff>
    </xdr:to>
    <xdr:sp macro="" textlink="">
      <xdr:nvSpPr>
        <xdr:cNvPr id="49" name="TextBox 48">
          <a:extLst>
            <a:ext uri="{FF2B5EF4-FFF2-40B4-BE49-F238E27FC236}">
              <a16:creationId xmlns:a16="http://schemas.microsoft.com/office/drawing/2014/main" id="{AB4E984F-ED47-6B44-8BA1-1AEEB61A5E4A}"/>
            </a:ext>
          </a:extLst>
        </xdr:cNvPr>
        <xdr:cNvSpPr txBox="1"/>
      </xdr:nvSpPr>
      <xdr:spPr>
        <a:xfrm>
          <a:off x="12297282" y="38895866"/>
          <a:ext cx="8869385" cy="465666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200" b="1" i="0">
              <a:solidFill>
                <a:schemeClr val="dk1"/>
              </a:solidFill>
              <a:effectLst/>
              <a:latin typeface="Arial" panose="020B0604020202020204" pitchFamily="34" charset="0"/>
              <a:ea typeface="+mn-ea"/>
              <a:cs typeface="Arial" panose="020B0604020202020204" pitchFamily="34" charset="0"/>
            </a:rPr>
            <a:t>5 Biggest provinces and their</a:t>
          </a:r>
          <a:r>
            <a:rPr lang="en-GB" sz="1200" b="1" i="0" baseline="0">
              <a:solidFill>
                <a:schemeClr val="dk1"/>
              </a:solidFill>
              <a:effectLst/>
              <a:latin typeface="Arial" panose="020B0604020202020204" pitchFamily="34" charset="0"/>
              <a:ea typeface="+mn-ea"/>
              <a:cs typeface="Arial" panose="020B0604020202020204" pitchFamily="34" charset="0"/>
            </a:rPr>
            <a:t> key cities &amp; industries</a:t>
          </a:r>
          <a:endParaRPr lang="en-GB" sz="1200" b="1" i="0">
            <a:solidFill>
              <a:schemeClr val="dk1"/>
            </a:solidFill>
            <a:effectLst/>
            <a:latin typeface="Arial" panose="020B0604020202020204" pitchFamily="34" charset="0"/>
            <a:ea typeface="+mn-ea"/>
            <a:cs typeface="Arial" panose="020B0604020202020204" pitchFamily="34" charset="0"/>
          </a:endParaRPr>
        </a:p>
        <a:p>
          <a:endParaRPr lang="en-GB" sz="1100" b="1" i="0">
            <a:solidFill>
              <a:schemeClr val="dk1"/>
            </a:solidFill>
            <a:effectLst/>
            <a:latin typeface="Arial" panose="020B0604020202020204" pitchFamily="34" charset="0"/>
            <a:ea typeface="+mn-ea"/>
            <a:cs typeface="Arial" panose="020B0604020202020204" pitchFamily="34" charset="0"/>
          </a:endParaRPr>
        </a:p>
        <a:p>
          <a:r>
            <a:rPr lang="en-GB" sz="1100" b="1" i="0">
              <a:solidFill>
                <a:schemeClr val="dk1"/>
              </a:solidFill>
              <a:effectLst/>
              <a:latin typeface="Arial" panose="020B0604020202020204" pitchFamily="34" charset="0"/>
              <a:ea typeface="+mn-ea"/>
              <a:cs typeface="Arial" panose="020B0604020202020204" pitchFamily="34" charset="0"/>
            </a:rPr>
            <a:t> Guangdong Province</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Guangdong is China's largest provincial economy and a global manufacturing hub. It is home to the Pearl River Delta, one of the world's most dynamic economic regions.</a:t>
          </a:r>
        </a:p>
        <a:p>
          <a:r>
            <a:rPr lang="en-GB" sz="1100" b="1" i="0">
              <a:solidFill>
                <a:schemeClr val="dk1"/>
              </a:solidFill>
              <a:effectLst/>
              <a:latin typeface="Arial" panose="020B0604020202020204" pitchFamily="34" charset="0"/>
              <a:ea typeface="+mn-ea"/>
              <a:cs typeface="Arial" panose="020B0604020202020204" pitchFamily="34" charset="0"/>
            </a:rPr>
            <a:t>Key Cities</a:t>
          </a:r>
          <a:r>
            <a:rPr lang="en-GB" sz="1100" b="0" i="0">
              <a:solidFill>
                <a:schemeClr val="dk1"/>
              </a:solidFill>
              <a:effectLst/>
              <a:latin typeface="Arial" panose="020B0604020202020204" pitchFamily="34" charset="0"/>
              <a:ea typeface="+mn-ea"/>
              <a:cs typeface="Arial" panose="020B0604020202020204" pitchFamily="34" charset="0"/>
            </a:rPr>
            <a:t>: Guangzhou, Shenzhen, Dongguan, and Foshan.</a:t>
          </a:r>
        </a:p>
        <a:p>
          <a:r>
            <a:rPr lang="en-GB" sz="1100" b="1" i="0">
              <a:solidFill>
                <a:schemeClr val="dk1"/>
              </a:solidFill>
              <a:effectLst/>
              <a:latin typeface="Arial" panose="020B0604020202020204" pitchFamily="34" charset="0"/>
              <a:ea typeface="+mn-ea"/>
              <a:cs typeface="Arial" panose="020B0604020202020204" pitchFamily="34" charset="0"/>
            </a:rPr>
            <a:t>Industries</a:t>
          </a:r>
          <a:r>
            <a:rPr lang="en-GB" sz="1100" b="0" i="0">
              <a:solidFill>
                <a:schemeClr val="dk1"/>
              </a:solidFill>
              <a:effectLst/>
              <a:latin typeface="Arial" panose="020B0604020202020204" pitchFamily="34" charset="0"/>
              <a:ea typeface="+mn-ea"/>
              <a:cs typeface="Arial" panose="020B0604020202020204" pitchFamily="34" charset="0"/>
            </a:rPr>
            <a:t>: Electronics, technology, manufacturing, and exports.</a:t>
          </a:r>
        </a:p>
        <a:p>
          <a:br>
            <a:rPr lang="en-GB">
              <a:latin typeface="Arial" panose="020B0604020202020204" pitchFamily="34" charset="0"/>
              <a:cs typeface="Arial" panose="020B0604020202020204" pitchFamily="34" charset="0"/>
            </a:rPr>
          </a:br>
          <a:r>
            <a:rPr lang="en-GB" sz="1100" b="1" i="0">
              <a:solidFill>
                <a:schemeClr val="dk1"/>
              </a:solidFill>
              <a:effectLst/>
              <a:latin typeface="Arial" panose="020B0604020202020204" pitchFamily="34" charset="0"/>
              <a:ea typeface="+mn-ea"/>
              <a:cs typeface="Arial" panose="020B0604020202020204" pitchFamily="34" charset="0"/>
            </a:rPr>
            <a:t>Jiangsu Province</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Jiangsu has a highly diversified economy and is a major contributor to China's industrial and technological sectors.</a:t>
          </a:r>
        </a:p>
        <a:p>
          <a:r>
            <a:rPr lang="en-GB" sz="1100" b="1" i="0">
              <a:solidFill>
                <a:schemeClr val="dk1"/>
              </a:solidFill>
              <a:effectLst/>
              <a:latin typeface="Arial" panose="020B0604020202020204" pitchFamily="34" charset="0"/>
              <a:ea typeface="+mn-ea"/>
              <a:cs typeface="Arial" panose="020B0604020202020204" pitchFamily="34" charset="0"/>
            </a:rPr>
            <a:t>Key Cities</a:t>
          </a:r>
          <a:r>
            <a:rPr lang="en-GB" sz="1100" b="0" i="0">
              <a:solidFill>
                <a:schemeClr val="dk1"/>
              </a:solidFill>
              <a:effectLst/>
              <a:latin typeface="Arial" panose="020B0604020202020204" pitchFamily="34" charset="0"/>
              <a:ea typeface="+mn-ea"/>
              <a:cs typeface="Arial" panose="020B0604020202020204" pitchFamily="34" charset="0"/>
            </a:rPr>
            <a:t>: Nanjing, Suzhou, Wuxi, and Changzhou.</a:t>
          </a:r>
        </a:p>
        <a:p>
          <a:r>
            <a:rPr lang="en-GB" sz="1100" b="1" i="0">
              <a:solidFill>
                <a:schemeClr val="dk1"/>
              </a:solidFill>
              <a:effectLst/>
              <a:latin typeface="Arial" panose="020B0604020202020204" pitchFamily="34" charset="0"/>
              <a:ea typeface="+mn-ea"/>
              <a:cs typeface="Arial" panose="020B0604020202020204" pitchFamily="34" charset="0"/>
            </a:rPr>
            <a:t>Industries</a:t>
          </a:r>
          <a:r>
            <a:rPr lang="en-GB" sz="1100" b="0" i="0">
              <a:solidFill>
                <a:schemeClr val="dk1"/>
              </a:solidFill>
              <a:effectLst/>
              <a:latin typeface="Arial" panose="020B0604020202020204" pitchFamily="34" charset="0"/>
              <a:ea typeface="+mn-ea"/>
              <a:cs typeface="Arial" panose="020B0604020202020204" pitchFamily="34" charset="0"/>
            </a:rPr>
            <a:t>: Advanced manufacturing, chemicals, textiles, and electronics.</a:t>
          </a:r>
        </a:p>
        <a:p>
          <a:br>
            <a:rPr lang="en-GB">
              <a:latin typeface="Arial" panose="020B0604020202020204" pitchFamily="34" charset="0"/>
              <a:cs typeface="Arial" panose="020B0604020202020204" pitchFamily="34" charset="0"/>
            </a:rPr>
          </a:br>
          <a:r>
            <a:rPr lang="en-GB" sz="1100" b="1" i="0">
              <a:solidFill>
                <a:schemeClr val="dk1"/>
              </a:solidFill>
              <a:effectLst/>
              <a:latin typeface="Arial" panose="020B0604020202020204" pitchFamily="34" charset="0"/>
              <a:ea typeface="+mn-ea"/>
              <a:cs typeface="Arial" panose="020B0604020202020204" pitchFamily="34" charset="0"/>
            </a:rPr>
            <a:t>Shandong Province</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Shandong is a major agricultural and industrial base, with significant contributions to China's food production and heavy industries.</a:t>
          </a:r>
        </a:p>
        <a:p>
          <a:r>
            <a:rPr lang="en-GB" sz="1100" b="1" i="0">
              <a:solidFill>
                <a:schemeClr val="dk1"/>
              </a:solidFill>
              <a:effectLst/>
              <a:latin typeface="Arial" panose="020B0604020202020204" pitchFamily="34" charset="0"/>
              <a:ea typeface="+mn-ea"/>
              <a:cs typeface="Arial" panose="020B0604020202020204" pitchFamily="34" charset="0"/>
            </a:rPr>
            <a:t>Key Cities</a:t>
          </a:r>
          <a:r>
            <a:rPr lang="en-GB" sz="1100" b="0" i="0">
              <a:solidFill>
                <a:schemeClr val="dk1"/>
              </a:solidFill>
              <a:effectLst/>
              <a:latin typeface="Arial" panose="020B0604020202020204" pitchFamily="34" charset="0"/>
              <a:ea typeface="+mn-ea"/>
              <a:cs typeface="Arial" panose="020B0604020202020204" pitchFamily="34" charset="0"/>
            </a:rPr>
            <a:t>: Qingdao, Jinan, and Yantai.</a:t>
          </a:r>
        </a:p>
        <a:p>
          <a:r>
            <a:rPr lang="en-GB" sz="1100" b="1" i="0">
              <a:solidFill>
                <a:schemeClr val="dk1"/>
              </a:solidFill>
              <a:effectLst/>
              <a:latin typeface="Arial" panose="020B0604020202020204" pitchFamily="34" charset="0"/>
              <a:ea typeface="+mn-ea"/>
              <a:cs typeface="Arial" panose="020B0604020202020204" pitchFamily="34" charset="0"/>
            </a:rPr>
            <a:t>Industries</a:t>
          </a:r>
          <a:r>
            <a:rPr lang="en-GB" sz="1100" b="0" i="0">
              <a:solidFill>
                <a:schemeClr val="dk1"/>
              </a:solidFill>
              <a:effectLst/>
              <a:latin typeface="Arial" panose="020B0604020202020204" pitchFamily="34" charset="0"/>
              <a:ea typeface="+mn-ea"/>
              <a:cs typeface="Arial" panose="020B0604020202020204" pitchFamily="34" charset="0"/>
            </a:rPr>
            <a:t>: Agriculture, petrochemicals, machinery, and seafood.</a:t>
          </a:r>
        </a:p>
        <a:p>
          <a:br>
            <a:rPr lang="en-GB">
              <a:latin typeface="Arial" panose="020B0604020202020204" pitchFamily="34" charset="0"/>
              <a:cs typeface="Arial" panose="020B0604020202020204" pitchFamily="34" charset="0"/>
            </a:rPr>
          </a:br>
          <a:r>
            <a:rPr lang="en-GB" sz="1100" b="1" i="0">
              <a:solidFill>
                <a:schemeClr val="dk1"/>
              </a:solidFill>
              <a:effectLst/>
              <a:latin typeface="Arial" panose="020B0604020202020204" pitchFamily="34" charset="0"/>
              <a:ea typeface="+mn-ea"/>
              <a:cs typeface="Arial" panose="020B0604020202020204" pitchFamily="34" charset="0"/>
            </a:rPr>
            <a:t> Zhejiang Province</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Zhejiang is known for its vibrant private sector and export-oriented economy. It is a leader in e-commerce and light industries.</a:t>
          </a:r>
        </a:p>
        <a:p>
          <a:r>
            <a:rPr lang="en-GB" sz="1100" b="1" i="0">
              <a:solidFill>
                <a:schemeClr val="dk1"/>
              </a:solidFill>
              <a:effectLst/>
              <a:latin typeface="Arial" panose="020B0604020202020204" pitchFamily="34" charset="0"/>
              <a:ea typeface="+mn-ea"/>
              <a:cs typeface="Arial" panose="020B0604020202020204" pitchFamily="34" charset="0"/>
            </a:rPr>
            <a:t>Key Cities</a:t>
          </a:r>
          <a:r>
            <a:rPr lang="en-GB" sz="1100" b="0" i="0">
              <a:solidFill>
                <a:schemeClr val="dk1"/>
              </a:solidFill>
              <a:effectLst/>
              <a:latin typeface="Arial" panose="020B0604020202020204" pitchFamily="34" charset="0"/>
              <a:ea typeface="+mn-ea"/>
              <a:cs typeface="Arial" panose="020B0604020202020204" pitchFamily="34" charset="0"/>
            </a:rPr>
            <a:t>: Hangzhou, Ningbo, and Wenzhou.</a:t>
          </a:r>
        </a:p>
        <a:p>
          <a:r>
            <a:rPr lang="en-GB" sz="1100" b="1" i="0">
              <a:solidFill>
                <a:schemeClr val="dk1"/>
              </a:solidFill>
              <a:effectLst/>
              <a:latin typeface="Arial" panose="020B0604020202020204" pitchFamily="34" charset="0"/>
              <a:ea typeface="+mn-ea"/>
              <a:cs typeface="Arial" panose="020B0604020202020204" pitchFamily="34" charset="0"/>
            </a:rPr>
            <a:t>Industries</a:t>
          </a:r>
          <a:r>
            <a:rPr lang="en-GB" sz="1100" b="0" i="0">
              <a:solidFill>
                <a:schemeClr val="dk1"/>
              </a:solidFill>
              <a:effectLst/>
              <a:latin typeface="Arial" panose="020B0604020202020204" pitchFamily="34" charset="0"/>
              <a:ea typeface="+mn-ea"/>
              <a:cs typeface="Arial" panose="020B0604020202020204" pitchFamily="34" charset="0"/>
            </a:rPr>
            <a:t>: E-commerce, textiles, machinery, and technology.</a:t>
          </a:r>
        </a:p>
        <a:p>
          <a:br>
            <a:rPr lang="en-GB">
              <a:latin typeface="Arial" panose="020B0604020202020204" pitchFamily="34" charset="0"/>
              <a:cs typeface="Arial" panose="020B0604020202020204" pitchFamily="34" charset="0"/>
            </a:rPr>
          </a:br>
          <a:r>
            <a:rPr lang="en-GB" sz="1100" b="1" i="0">
              <a:solidFill>
                <a:schemeClr val="dk1"/>
              </a:solidFill>
              <a:effectLst/>
              <a:latin typeface="Arial" panose="020B0604020202020204" pitchFamily="34" charset="0"/>
              <a:ea typeface="+mn-ea"/>
              <a:cs typeface="Arial" panose="020B0604020202020204" pitchFamily="34" charset="0"/>
            </a:rPr>
            <a:t>Shanghai (Municipality)</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Shanghai is China's financial and commercial capital, serving as a global hub for trade, finance, and innovation.</a:t>
          </a:r>
        </a:p>
        <a:p>
          <a:r>
            <a:rPr lang="en-GB" sz="1100" b="1" i="0">
              <a:solidFill>
                <a:schemeClr val="dk1"/>
              </a:solidFill>
              <a:effectLst/>
              <a:latin typeface="Arial" panose="020B0604020202020204" pitchFamily="34" charset="0"/>
              <a:ea typeface="+mn-ea"/>
              <a:cs typeface="Arial" panose="020B0604020202020204" pitchFamily="34" charset="0"/>
            </a:rPr>
            <a:t>Key Industries</a:t>
          </a:r>
          <a:r>
            <a:rPr lang="en-GB" sz="1100" b="0" i="0">
              <a:solidFill>
                <a:schemeClr val="dk1"/>
              </a:solidFill>
              <a:effectLst/>
              <a:latin typeface="Arial" panose="020B0604020202020204" pitchFamily="34" charset="0"/>
              <a:ea typeface="+mn-ea"/>
              <a:cs typeface="Arial" panose="020B0604020202020204" pitchFamily="34" charset="0"/>
            </a:rPr>
            <a:t>: Finance, technology, shipping, and manufacturing.</a:t>
          </a:r>
        </a:p>
        <a:p>
          <a:br>
            <a:rPr lang="en-GB">
              <a:latin typeface="Arial" panose="020B0604020202020204" pitchFamily="34" charset="0"/>
              <a:cs typeface="Arial" panose="020B0604020202020204" pitchFamily="34" charset="0"/>
            </a:rPr>
          </a:br>
          <a:endParaRPr lang="en-GB">
            <a:latin typeface="Arial" panose="020B0604020202020204" pitchFamily="34" charset="0"/>
            <a:cs typeface="Arial" panose="020B0604020202020204" pitchFamily="34" charset="0"/>
          </a:endParaRPr>
        </a:p>
        <a:p>
          <a:endParaRPr lang="en-GB" sz="1100">
            <a:latin typeface="Arial" panose="020B0604020202020204" pitchFamily="34" charset="0"/>
            <a:cs typeface="Arial" panose="020B0604020202020204" pitchFamily="34" charset="0"/>
          </a:endParaRPr>
        </a:p>
      </xdr:txBody>
    </xdr:sp>
    <xdr:clientData/>
  </xdr:twoCellAnchor>
  <xdr:twoCellAnchor>
    <xdr:from>
      <xdr:col>1</xdr:col>
      <xdr:colOff>5135</xdr:colOff>
      <xdr:row>3</xdr:row>
      <xdr:rowOff>33866</xdr:rowOff>
    </xdr:from>
    <xdr:to>
      <xdr:col>18</xdr:col>
      <xdr:colOff>224116</xdr:colOff>
      <xdr:row>51</xdr:row>
      <xdr:rowOff>89647</xdr:rowOff>
    </xdr:to>
    <xdr:sp macro="" textlink="">
      <xdr:nvSpPr>
        <xdr:cNvPr id="50" name="TextBox 49">
          <a:extLst>
            <a:ext uri="{FF2B5EF4-FFF2-40B4-BE49-F238E27FC236}">
              <a16:creationId xmlns:a16="http://schemas.microsoft.com/office/drawing/2014/main" id="{E4244FF4-B315-05D9-0706-409EFAE1D2E6}"/>
            </a:ext>
          </a:extLst>
        </xdr:cNvPr>
        <xdr:cNvSpPr txBox="1"/>
      </xdr:nvSpPr>
      <xdr:spPr>
        <a:xfrm>
          <a:off x="303959" y="855631"/>
          <a:ext cx="14293569" cy="100962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GB" sz="1600" b="1">
              <a:latin typeface="Arial" panose="020B0604020202020204" pitchFamily="34" charset="0"/>
              <a:cs typeface="Arial" panose="020B0604020202020204" pitchFamily="34" charset="0"/>
            </a:rPr>
            <a:t>China Macro Forecast &amp; Investment Implications (1-5 Years)</a:t>
          </a:r>
        </a:p>
        <a:p>
          <a:endParaRPr lang="en-GB" sz="1100">
            <a:latin typeface="Arial" panose="020B0604020202020204" pitchFamily="34" charset="0"/>
            <a:cs typeface="Arial" panose="020B0604020202020204" pitchFamily="34" charset="0"/>
          </a:endParaRPr>
        </a:p>
        <a:p>
          <a:r>
            <a:rPr lang="en-GB" sz="1400" b="1" i="0">
              <a:latin typeface="Arial" panose="020B0604020202020204" pitchFamily="34" charset="0"/>
              <a:cs typeface="Arial" panose="020B0604020202020204" pitchFamily="34" charset="0"/>
            </a:rPr>
            <a:t>Macro analysis</a:t>
          </a:r>
          <a:r>
            <a:rPr lang="en-GB" sz="1400" b="1" i="0" baseline="0">
              <a:latin typeface="Arial" panose="020B0604020202020204" pitchFamily="34" charset="0"/>
              <a:cs typeface="Arial" panose="020B0604020202020204" pitchFamily="34" charset="0"/>
            </a:rPr>
            <a:t> summary</a:t>
          </a:r>
          <a:endParaRPr lang="en-GB" sz="1400" b="1" i="0">
            <a:latin typeface="Arial" panose="020B0604020202020204" pitchFamily="34" charset="0"/>
            <a:cs typeface="Arial" panose="020B0604020202020204" pitchFamily="34" charset="0"/>
          </a:endParaRPr>
        </a:p>
        <a:p>
          <a:endParaRPr lang="en-GB" sz="1100">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China’s economic trajectory points toward a </a:t>
          </a:r>
          <a:r>
            <a:rPr lang="en-GB" b="1">
              <a:latin typeface="Arial" panose="020B0604020202020204" pitchFamily="34" charset="0"/>
              <a:cs typeface="Arial" panose="020B0604020202020204" pitchFamily="34" charset="0"/>
            </a:rPr>
            <a:t>soft landing</a:t>
          </a:r>
          <a:r>
            <a:rPr lang="en-GB">
              <a:latin typeface="Arial" panose="020B0604020202020204" pitchFamily="34" charset="0"/>
              <a:cs typeface="Arial" panose="020B0604020202020204" pitchFamily="34" charset="0"/>
            </a:rPr>
            <a:t> with </a:t>
          </a:r>
          <a:r>
            <a:rPr lang="en-GB" b="1">
              <a:latin typeface="Arial" panose="020B0604020202020204" pitchFamily="34" charset="0"/>
              <a:cs typeface="Arial" panose="020B0604020202020204" pitchFamily="34" charset="0"/>
            </a:rPr>
            <a:t>moderate but decelerating growth</a:t>
          </a:r>
          <a:r>
            <a:rPr lang="en-GB">
              <a:latin typeface="Arial" panose="020B0604020202020204" pitchFamily="34" charset="0"/>
              <a:cs typeface="Arial" panose="020B0604020202020204" pitchFamily="34" charset="0"/>
            </a:rPr>
            <a:t> driven by a shift from </a:t>
          </a:r>
          <a:r>
            <a:rPr lang="en-GB" b="1">
              <a:latin typeface="Arial" panose="020B0604020202020204" pitchFamily="34" charset="0"/>
              <a:cs typeface="Arial" panose="020B0604020202020204" pitchFamily="34" charset="0"/>
            </a:rPr>
            <a:t>investment-led expansion to domestic consumption</a:t>
          </a:r>
          <a:r>
            <a:rPr lang="en-GB">
              <a:latin typeface="Arial" panose="020B0604020202020204" pitchFamily="34" charset="0"/>
              <a:cs typeface="Arial" panose="020B0604020202020204" pitchFamily="34" charset="0"/>
            </a:rPr>
            <a:t>. </a:t>
          </a:r>
        </a:p>
        <a:p>
          <a:endParaRPr lang="en-GB">
            <a:latin typeface="Arial" panose="020B0604020202020204" pitchFamily="34" charset="0"/>
            <a:cs typeface="Arial" panose="020B0604020202020204" pitchFamily="34" charset="0"/>
          </a:endParaRPr>
        </a:p>
        <a:p>
          <a:r>
            <a:rPr lang="en-GB" b="0" i="1">
              <a:latin typeface="Arial" panose="020B0604020202020204" pitchFamily="34" charset="0"/>
              <a:cs typeface="Arial" panose="020B0604020202020204" pitchFamily="34" charset="0"/>
            </a:rPr>
            <a:t>Real GDP Growth</a:t>
          </a:r>
          <a:r>
            <a:rPr lang="en-GB">
              <a:latin typeface="Arial" panose="020B0604020202020204" pitchFamily="34" charset="0"/>
              <a:cs typeface="Arial" panose="020B0604020202020204" pitchFamily="34" charset="0"/>
            </a:rPr>
            <a:t> 	Moderating, but not collapsing. Growth will be </a:t>
          </a:r>
          <a:r>
            <a:rPr lang="en-GB" b="1">
              <a:latin typeface="Arial" panose="020B0604020202020204" pitchFamily="34" charset="0"/>
              <a:cs typeface="Arial" panose="020B0604020202020204" pitchFamily="34" charset="0"/>
            </a:rPr>
            <a:t>driven by consumption and services</a:t>
          </a:r>
          <a:r>
            <a:rPr lang="en-GB">
              <a:latin typeface="Arial" panose="020B0604020202020204" pitchFamily="34" charset="0"/>
              <a:cs typeface="Arial" panose="020B0604020202020204" pitchFamily="34" charset="0"/>
            </a:rPr>
            <a:t> but restrained by </a:t>
          </a:r>
          <a:r>
            <a:rPr lang="en-GB" b="1">
              <a:latin typeface="Arial" panose="020B0604020202020204" pitchFamily="34" charset="0"/>
              <a:cs typeface="Arial" panose="020B0604020202020204" pitchFamily="34" charset="0"/>
            </a:rPr>
            <a:t>real estate weakness,</a:t>
          </a:r>
          <a:r>
            <a:rPr lang="en-GB" b="1" baseline="0">
              <a:latin typeface="Arial" panose="020B0604020202020204" pitchFamily="34" charset="0"/>
              <a:cs typeface="Arial" panose="020B0604020202020204" pitchFamily="34" charset="0"/>
            </a:rPr>
            <a:t> </a:t>
          </a:r>
          <a:r>
            <a:rPr lang="en-GB" b="1">
              <a:latin typeface="Arial" panose="020B0604020202020204" pitchFamily="34" charset="0"/>
              <a:cs typeface="Arial" panose="020B0604020202020204" pitchFamily="34" charset="0"/>
            </a:rPr>
            <a:t>debt concerns, and weaker external demand</a:t>
          </a:r>
          <a:r>
            <a:rPr lang="en-GB">
              <a:latin typeface="Arial" panose="020B0604020202020204" pitchFamily="34" charset="0"/>
              <a:cs typeface="Arial" panose="020B0604020202020204" pitchFamily="34" charset="0"/>
            </a:rPr>
            <a:t>. </a:t>
          </a:r>
        </a:p>
        <a:p>
          <a:endParaRPr lang="en-GB">
            <a:latin typeface="Arial" panose="020B0604020202020204" pitchFamily="34" charset="0"/>
            <a:cs typeface="Arial" panose="020B0604020202020204" pitchFamily="34" charset="0"/>
          </a:endParaRPr>
        </a:p>
        <a:p>
          <a:r>
            <a:rPr lang="en-GB" b="0" i="1">
              <a:latin typeface="Arial" panose="020B0604020202020204" pitchFamily="34" charset="0"/>
              <a:cs typeface="Arial" panose="020B0604020202020204" pitchFamily="34" charset="0"/>
            </a:rPr>
            <a:t>Monetary Policy</a:t>
          </a:r>
          <a:r>
            <a:rPr lang="en-GB">
              <a:latin typeface="Arial" panose="020B0604020202020204" pitchFamily="34" charset="0"/>
              <a:cs typeface="Arial" panose="020B0604020202020204" pitchFamily="34" charset="0"/>
            </a:rPr>
            <a:t> 	The </a:t>
          </a:r>
          <a:r>
            <a:rPr lang="en-GB" b="1">
              <a:latin typeface="Arial" panose="020B0604020202020204" pitchFamily="34" charset="0"/>
              <a:cs typeface="Arial" panose="020B0604020202020204" pitchFamily="34" charset="0"/>
            </a:rPr>
            <a:t>Peoples Bank of China will remain accommodative</a:t>
          </a:r>
          <a:r>
            <a:rPr lang="en-GB">
              <a:latin typeface="Arial" panose="020B0604020202020204" pitchFamily="34" charset="0"/>
              <a:cs typeface="Arial" panose="020B0604020202020204" pitchFamily="34" charset="0"/>
            </a:rPr>
            <a:t>, cutting rates and providing liquidity to stabilize growth. However,</a:t>
          </a:r>
          <a:r>
            <a:rPr lang="en-GB" baseline="0">
              <a:latin typeface="Arial" panose="020B0604020202020204" pitchFamily="34" charset="0"/>
              <a:cs typeface="Arial" panose="020B0604020202020204" pitchFamily="34" charset="0"/>
            </a:rPr>
            <a:t> </a:t>
          </a:r>
          <a:r>
            <a:rPr lang="en-GB" b="1">
              <a:latin typeface="Arial" panose="020B0604020202020204" pitchFamily="34" charset="0"/>
              <a:cs typeface="Arial" panose="020B0604020202020204" pitchFamily="34" charset="0"/>
            </a:rPr>
            <a:t>credit demand</a:t>
          </a:r>
          <a:r>
            <a:rPr lang="en-GB" b="1" baseline="0">
              <a:latin typeface="Arial" panose="020B0604020202020204" pitchFamily="34" charset="0"/>
              <a:cs typeface="Arial" panose="020B0604020202020204" pitchFamily="34" charset="0"/>
            </a:rPr>
            <a:t> </a:t>
          </a:r>
          <a:r>
            <a:rPr lang="en-GB" b="1">
              <a:latin typeface="Arial" panose="020B0604020202020204" pitchFamily="34" charset="0"/>
              <a:cs typeface="Arial" panose="020B0604020202020204" pitchFamily="34" charset="0"/>
            </a:rPr>
            <a:t>remains weak</a:t>
          </a:r>
          <a:r>
            <a:rPr lang="en-GB">
              <a:latin typeface="Arial" panose="020B0604020202020204" pitchFamily="34" charset="0"/>
              <a:cs typeface="Arial" panose="020B0604020202020204" pitchFamily="34" charset="0"/>
            </a:rPr>
            <a:t>, limiting monetary policy effectiveness. </a:t>
          </a:r>
        </a:p>
        <a:p>
          <a:endParaRPr lang="en-GB">
            <a:latin typeface="Arial" panose="020B0604020202020204" pitchFamily="34" charset="0"/>
            <a:cs typeface="Arial" panose="020B0604020202020204" pitchFamily="34" charset="0"/>
          </a:endParaRPr>
        </a:p>
        <a:p>
          <a:r>
            <a:rPr lang="en-GB" b="0" i="1">
              <a:latin typeface="Arial" panose="020B0604020202020204" pitchFamily="34" charset="0"/>
              <a:cs typeface="Arial" panose="020B0604020202020204" pitchFamily="34" charset="0"/>
            </a:rPr>
            <a:t>Fiscal Policy</a:t>
          </a:r>
          <a:r>
            <a:rPr lang="en-GB">
              <a:latin typeface="Arial" panose="020B0604020202020204" pitchFamily="34" charset="0"/>
              <a:cs typeface="Arial" panose="020B0604020202020204" pitchFamily="34" charset="0"/>
            </a:rPr>
            <a:t> 		</a:t>
          </a:r>
          <a:r>
            <a:rPr lang="en-GB" b="1">
              <a:latin typeface="Arial" panose="020B0604020202020204" pitchFamily="34" charset="0"/>
              <a:cs typeface="Arial" panose="020B0604020202020204" pitchFamily="34" charset="0"/>
            </a:rPr>
            <a:t>Deficit widening</a:t>
          </a:r>
          <a:r>
            <a:rPr lang="en-GB">
              <a:latin typeface="Arial" panose="020B0604020202020204" pitchFamily="34" charset="0"/>
              <a:cs typeface="Arial" panose="020B0604020202020204" pitchFamily="34" charset="0"/>
            </a:rPr>
            <a:t> signals ongoing </a:t>
          </a:r>
          <a:r>
            <a:rPr lang="en-GB" b="1">
              <a:latin typeface="Arial" panose="020B0604020202020204" pitchFamily="34" charset="0"/>
              <a:cs typeface="Arial" panose="020B0604020202020204" pitchFamily="34" charset="0"/>
            </a:rPr>
            <a:t>government support</a:t>
          </a:r>
          <a:r>
            <a:rPr lang="en-GB">
              <a:latin typeface="Arial" panose="020B0604020202020204" pitchFamily="34" charset="0"/>
              <a:cs typeface="Arial" panose="020B0604020202020204" pitchFamily="34" charset="0"/>
            </a:rPr>
            <a:t>, but local government debt burdens may </a:t>
          </a:r>
          <a:r>
            <a:rPr lang="en-GB" b="1">
              <a:latin typeface="Arial" panose="020B0604020202020204" pitchFamily="34" charset="0"/>
              <a:cs typeface="Arial" panose="020B0604020202020204" pitchFamily="34" charset="0"/>
            </a:rPr>
            <a:t>constrain infrastructure</a:t>
          </a:r>
          <a:r>
            <a:rPr lang="en-GB" b="1" baseline="0">
              <a:latin typeface="Arial" panose="020B0604020202020204" pitchFamily="34" charset="0"/>
              <a:cs typeface="Arial" panose="020B0604020202020204" pitchFamily="34" charset="0"/>
            </a:rPr>
            <a:t> </a:t>
          </a:r>
          <a:r>
            <a:rPr lang="en-GB" b="1">
              <a:latin typeface="Arial" panose="020B0604020202020204" pitchFamily="34" charset="0"/>
              <a:cs typeface="Arial" panose="020B0604020202020204" pitchFamily="34" charset="0"/>
            </a:rPr>
            <a:t>stimulus</a:t>
          </a:r>
          <a:r>
            <a:rPr lang="en-GB">
              <a:latin typeface="Arial" panose="020B0604020202020204" pitchFamily="34" charset="0"/>
              <a:cs typeface="Arial" panose="020B0604020202020204" pitchFamily="34" charset="0"/>
            </a:rPr>
            <a:t>. </a:t>
          </a:r>
        </a:p>
        <a:p>
          <a:endParaRPr lang="en-GB">
            <a:latin typeface="Arial" panose="020B0604020202020204" pitchFamily="34" charset="0"/>
            <a:cs typeface="Arial" panose="020B0604020202020204" pitchFamily="34" charset="0"/>
          </a:endParaRPr>
        </a:p>
        <a:p>
          <a:r>
            <a:rPr lang="en-GB" b="0" i="1">
              <a:latin typeface="Arial" panose="020B0604020202020204" pitchFamily="34" charset="0"/>
              <a:cs typeface="Arial" panose="020B0604020202020204" pitchFamily="34" charset="0"/>
            </a:rPr>
            <a:t>Inflation &amp; Deflation</a:t>
          </a:r>
          <a:r>
            <a:rPr lang="en-GB">
              <a:latin typeface="Arial" panose="020B0604020202020204" pitchFamily="34" charset="0"/>
              <a:cs typeface="Arial" panose="020B0604020202020204" pitchFamily="34" charset="0"/>
            </a:rPr>
            <a:t>	CPI and PPI remain low, indicating </a:t>
          </a:r>
          <a:r>
            <a:rPr lang="en-GB" b="1">
              <a:latin typeface="Arial" panose="020B0604020202020204" pitchFamily="34" charset="0"/>
              <a:cs typeface="Arial" panose="020B0604020202020204" pitchFamily="34" charset="0"/>
            </a:rPr>
            <a:t>weak demand</a:t>
          </a:r>
          <a:r>
            <a:rPr lang="en-GB">
              <a:latin typeface="Arial" panose="020B0604020202020204" pitchFamily="34" charset="0"/>
              <a:cs typeface="Arial" panose="020B0604020202020204" pitchFamily="34" charset="0"/>
            </a:rPr>
            <a:t>, but also </a:t>
          </a:r>
          <a:r>
            <a:rPr lang="en-GB" b="1">
              <a:latin typeface="Arial" panose="020B0604020202020204" pitchFamily="34" charset="0"/>
              <a:cs typeface="Arial" panose="020B0604020202020204" pitchFamily="34" charset="0"/>
            </a:rPr>
            <a:t>a stable pricing environment</a:t>
          </a:r>
          <a:r>
            <a:rPr lang="en-GB">
              <a:latin typeface="Arial" panose="020B0604020202020204" pitchFamily="34" charset="0"/>
              <a:cs typeface="Arial" panose="020B0604020202020204" pitchFamily="34" charset="0"/>
            </a:rPr>
            <a:t> for businesses. </a:t>
          </a:r>
        </a:p>
        <a:p>
          <a:endParaRPr lang="en-GB">
            <a:latin typeface="Arial" panose="020B0604020202020204" pitchFamily="34" charset="0"/>
            <a:cs typeface="Arial" panose="020B0604020202020204" pitchFamily="34" charset="0"/>
          </a:endParaRPr>
        </a:p>
        <a:p>
          <a:r>
            <a:rPr lang="en-GB" b="0" i="1">
              <a:latin typeface="Arial" panose="020B0604020202020204" pitchFamily="34" charset="0"/>
              <a:cs typeface="Arial" panose="020B0604020202020204" pitchFamily="34" charset="0"/>
            </a:rPr>
            <a:t>Exports &amp; Trade</a:t>
          </a:r>
          <a:r>
            <a:rPr lang="en-GB">
              <a:latin typeface="Arial" panose="020B0604020202020204" pitchFamily="34" charset="0"/>
              <a:cs typeface="Arial" panose="020B0604020202020204" pitchFamily="34" charset="0"/>
            </a:rPr>
            <a:t>	Structural headwinds (weaker global demand, trade tensions, friendshoring) </a:t>
          </a:r>
          <a:r>
            <a:rPr lang="en-GB" b="1">
              <a:latin typeface="Arial" panose="020B0604020202020204" pitchFamily="34" charset="0"/>
              <a:cs typeface="Arial" panose="020B0604020202020204" pitchFamily="34" charset="0"/>
            </a:rPr>
            <a:t>limit export-driven growth</a:t>
          </a:r>
          <a:r>
            <a:rPr lang="en-GB">
              <a:latin typeface="Arial" panose="020B0604020202020204" pitchFamily="34" charset="0"/>
              <a:cs typeface="Arial" panose="020B0604020202020204" pitchFamily="34" charset="0"/>
            </a:rPr>
            <a:t>, reinforcing the shift to domestic drivers. </a:t>
          </a:r>
        </a:p>
        <a:p>
          <a:endParaRPr lang="en-GB">
            <a:latin typeface="Arial" panose="020B0604020202020204" pitchFamily="34" charset="0"/>
            <a:cs typeface="Arial" panose="020B0604020202020204" pitchFamily="34" charset="0"/>
          </a:endParaRPr>
        </a:p>
        <a:p>
          <a:r>
            <a:rPr lang="en-GB" b="0" i="1">
              <a:latin typeface="Arial" panose="020B0604020202020204" pitchFamily="34" charset="0"/>
              <a:cs typeface="Arial" panose="020B0604020202020204" pitchFamily="34" charset="0"/>
            </a:rPr>
            <a:t>Real Estate</a:t>
          </a:r>
          <a:r>
            <a:rPr lang="en-GB">
              <a:latin typeface="Arial" panose="020B0604020202020204" pitchFamily="34" charset="0"/>
              <a:cs typeface="Arial" panose="020B0604020202020204" pitchFamily="34" charset="0"/>
            </a:rPr>
            <a:t>		</a:t>
          </a:r>
          <a:r>
            <a:rPr lang="en-GB" b="1">
              <a:latin typeface="Arial" panose="020B0604020202020204" pitchFamily="34" charset="0"/>
              <a:cs typeface="Arial" panose="020B0604020202020204" pitchFamily="34" charset="0"/>
            </a:rPr>
            <a:t>Prolonged downturn</a:t>
          </a:r>
          <a:r>
            <a:rPr lang="en-GB">
              <a:latin typeface="Arial" panose="020B0604020202020204" pitchFamily="34" charset="0"/>
              <a:cs typeface="Arial" panose="020B0604020202020204" pitchFamily="34" charset="0"/>
            </a:rPr>
            <a:t>, with falling home prices, suggests a drag on both household wealth and local government finances. </a:t>
          </a:r>
        </a:p>
        <a:p>
          <a:endParaRPr lang="en-GB" b="1">
            <a:latin typeface="Arial" panose="020B0604020202020204" pitchFamily="34" charset="0"/>
            <a:cs typeface="Arial" panose="020B0604020202020204" pitchFamily="34" charset="0"/>
          </a:endParaRPr>
        </a:p>
        <a:p>
          <a:r>
            <a:rPr lang="en-GB" b="0" i="1">
              <a:latin typeface="Arial" panose="020B0604020202020204" pitchFamily="34" charset="0"/>
              <a:cs typeface="Arial" panose="020B0604020202020204" pitchFamily="34" charset="0"/>
            </a:rPr>
            <a:t>Investment Sentiment</a:t>
          </a:r>
          <a:r>
            <a:rPr lang="en-GB" i="1">
              <a:latin typeface="Arial" panose="020B0604020202020204" pitchFamily="34" charset="0"/>
              <a:cs typeface="Arial" panose="020B0604020202020204" pitchFamily="34" charset="0"/>
            </a:rPr>
            <a:t>	</a:t>
          </a:r>
          <a:r>
            <a:rPr lang="en-GB" b="1" i="1">
              <a:latin typeface="Arial" panose="020B0604020202020204" pitchFamily="34" charset="0"/>
              <a:cs typeface="Arial" panose="020B0604020202020204" pitchFamily="34" charset="0"/>
            </a:rPr>
            <a:t>FDI decline</a:t>
          </a:r>
          <a:r>
            <a:rPr lang="en-GB" i="1">
              <a:latin typeface="Arial" panose="020B0604020202020204" pitchFamily="34" charset="0"/>
              <a:cs typeface="Arial" panose="020B0604020202020204" pitchFamily="34" charset="0"/>
            </a:rPr>
            <a:t> and a </a:t>
          </a:r>
          <a:r>
            <a:rPr lang="en-GB" b="1" i="1">
              <a:latin typeface="Arial" panose="020B0604020202020204" pitchFamily="34" charset="0"/>
              <a:cs typeface="Arial" panose="020B0604020202020204" pitchFamily="34" charset="0"/>
            </a:rPr>
            <a:t>flat yield curve</a:t>
          </a:r>
          <a:r>
            <a:rPr lang="en-GB" i="1">
              <a:latin typeface="Arial" panose="020B0604020202020204" pitchFamily="34" charset="0"/>
              <a:cs typeface="Arial" panose="020B0604020202020204" pitchFamily="34" charset="0"/>
            </a:rPr>
            <a:t> reflect </a:t>
          </a:r>
          <a:r>
            <a:rPr lang="en-GB" b="1" i="1">
              <a:latin typeface="Arial" panose="020B0604020202020204" pitchFamily="34" charset="0"/>
              <a:cs typeface="Arial" panose="020B0604020202020204" pitchFamily="34" charset="0"/>
            </a:rPr>
            <a:t>weak long-term confidence</a:t>
          </a:r>
          <a:r>
            <a:rPr lang="en-GB" i="1">
              <a:latin typeface="Arial" panose="020B0604020202020204" pitchFamily="34" charset="0"/>
              <a:cs typeface="Arial" panose="020B0604020202020204" pitchFamily="34" charset="0"/>
            </a:rPr>
            <a:t>, impacting capital markets. </a:t>
          </a:r>
        </a:p>
        <a:p>
          <a:endParaRPr lang="en-GB" b="1">
            <a:latin typeface="Arial" panose="020B0604020202020204" pitchFamily="34" charset="0"/>
            <a:cs typeface="Arial" panose="020B0604020202020204" pitchFamily="34" charset="0"/>
          </a:endParaRPr>
        </a:p>
        <a:p>
          <a:r>
            <a:rPr lang="en-GB" b="0" i="1">
              <a:latin typeface="Arial" panose="020B0604020202020204" pitchFamily="34" charset="0"/>
              <a:cs typeface="Arial" panose="020B0604020202020204" pitchFamily="34" charset="0"/>
            </a:rPr>
            <a:t>Consumer Sentiment </a:t>
          </a:r>
          <a:r>
            <a:rPr lang="en-GB">
              <a:latin typeface="Arial" panose="020B0604020202020204" pitchFamily="34" charset="0"/>
              <a:cs typeface="Arial" panose="020B0604020202020204" pitchFamily="34" charset="0"/>
            </a:rPr>
            <a:t>	Subdued confidence suggests </a:t>
          </a:r>
          <a:r>
            <a:rPr lang="en-GB" b="1">
              <a:latin typeface="Arial" panose="020B0604020202020204" pitchFamily="34" charset="0"/>
              <a:cs typeface="Arial" panose="020B0604020202020204" pitchFamily="34" charset="0"/>
            </a:rPr>
            <a:t>uneven recovery</a:t>
          </a:r>
          <a:r>
            <a:rPr lang="en-GB">
              <a:latin typeface="Arial" panose="020B0604020202020204" pitchFamily="34" charset="0"/>
              <a:cs typeface="Arial" panose="020B0604020202020204" pitchFamily="34" charset="0"/>
            </a:rPr>
            <a:t> in discretionary consumption. </a:t>
          </a:r>
        </a:p>
        <a:p>
          <a:pPr marL="0" marR="0" lvl="0" indent="0" defTabSz="914400" eaLnBrk="1" fontAlgn="auto" latinLnBrk="0" hangingPunct="1">
            <a:lnSpc>
              <a:spcPct val="100000"/>
            </a:lnSpc>
            <a:spcBef>
              <a:spcPts val="0"/>
            </a:spcBef>
            <a:spcAft>
              <a:spcPts val="0"/>
            </a:spcAft>
            <a:buClrTx/>
            <a:buSzTx/>
            <a:buFontTx/>
            <a:buNone/>
            <a:tabLst/>
            <a:defRPr/>
          </a:pPr>
          <a:endParaRPr lang="en-GB" b="0" i="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b="0" i="1">
              <a:latin typeface="Arial" panose="020B0604020202020204" pitchFamily="34" charset="0"/>
              <a:cs typeface="Arial" panose="020B0604020202020204" pitchFamily="34" charset="0"/>
            </a:rPr>
            <a:t>Labor Market	 	</a:t>
          </a:r>
          <a:r>
            <a:rPr lang="en-GB">
              <a:latin typeface="Arial" panose="020B0604020202020204" pitchFamily="34" charset="0"/>
              <a:cs typeface="Arial" panose="020B0604020202020204" pitchFamily="34" charset="0"/>
            </a:rPr>
            <a:t>Unemployment declining, but </a:t>
          </a:r>
          <a:r>
            <a:rPr lang="en-GB" b="1">
              <a:latin typeface="Arial" panose="020B0604020202020204" pitchFamily="34" charset="0"/>
              <a:cs typeface="Arial" panose="020B0604020202020204" pitchFamily="34" charset="0"/>
            </a:rPr>
            <a:t>youth unemployment and workforce shifts</a:t>
          </a:r>
          <a:r>
            <a:rPr lang="en-GB">
              <a:latin typeface="Arial" panose="020B0604020202020204" pitchFamily="34" charset="0"/>
              <a:cs typeface="Arial" panose="020B0604020202020204" pitchFamily="34" charset="0"/>
            </a:rPr>
            <a:t> present risks.</a:t>
          </a: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pPr marL="0" marR="0" lvl="0" indent="0" defTabSz="914400" eaLnBrk="1" fontAlgn="auto" latinLnBrk="0" hangingPunct="1">
            <a:lnSpc>
              <a:spcPct val="100000"/>
            </a:lnSpc>
            <a:spcBef>
              <a:spcPts val="0"/>
            </a:spcBef>
            <a:spcAft>
              <a:spcPts val="0"/>
            </a:spcAft>
            <a:buClrTx/>
            <a:buSzTx/>
            <a:buFontTx/>
            <a:buNone/>
            <a:tabLst/>
            <a:defRPr/>
          </a:pPr>
          <a:r>
            <a:rPr lang="en-GB" sz="1100" baseline="0">
              <a:latin typeface="Arial" panose="020B0604020202020204" pitchFamily="34" charset="0"/>
              <a:cs typeface="Arial" panose="020B0604020202020204" pitchFamily="34" charset="0"/>
            </a:rPr>
            <a:t>  </a:t>
          </a:r>
        </a:p>
        <a:p>
          <a:r>
            <a:rPr lang="en-GB" sz="1400" b="1" i="0">
              <a:latin typeface="Arial" panose="020B0604020202020204" pitchFamily="34" charset="0"/>
              <a:cs typeface="Arial" panose="020B0604020202020204" pitchFamily="34" charset="0"/>
            </a:rPr>
            <a:t>Investment</a:t>
          </a:r>
          <a:r>
            <a:rPr lang="en-GB" sz="1400" b="1" i="0" baseline="0">
              <a:latin typeface="Arial" panose="020B0604020202020204" pitchFamily="34" charset="0"/>
              <a:cs typeface="Arial" panose="020B0604020202020204" pitchFamily="34" charset="0"/>
            </a:rPr>
            <a:t> Implications</a:t>
          </a:r>
        </a:p>
        <a:p>
          <a:endParaRPr lang="en-GB" sz="1400" b="1" i="0" baseline="0">
            <a:latin typeface="Arial" panose="020B0604020202020204" pitchFamily="34" charset="0"/>
            <a:cs typeface="Arial" panose="020B0604020202020204" pitchFamily="34" charset="0"/>
          </a:endParaRPr>
        </a:p>
        <a:p>
          <a:r>
            <a:rPr lang="en-GB" sz="1400" b="1" i="0">
              <a:latin typeface="Arial" panose="020B0604020202020204" pitchFamily="34" charset="0"/>
              <a:cs typeface="Arial" panose="020B0604020202020204" pitchFamily="34" charset="0"/>
            </a:rPr>
            <a:t>Equities</a:t>
          </a:r>
        </a:p>
        <a:p>
          <a:r>
            <a:rPr lang="en-GB" sz="1200" b="1" i="1">
              <a:latin typeface="Arial" panose="020B0604020202020204" pitchFamily="34" charset="0"/>
              <a:cs typeface="Arial" panose="020B0604020202020204" pitchFamily="34" charset="0"/>
            </a:rPr>
            <a:t>Buy/Overweight: Structural Growth Sectors</a:t>
          </a:r>
        </a:p>
        <a:p>
          <a:endParaRPr lang="en-GB" sz="1100" i="1">
            <a:latin typeface="Arial" panose="020B0604020202020204" pitchFamily="34" charset="0"/>
            <a:cs typeface="Arial" panose="020B0604020202020204" pitchFamily="34" charset="0"/>
          </a:endParaRPr>
        </a:p>
        <a:p>
          <a:r>
            <a:rPr lang="en-GB" sz="1100" b="0" i="1">
              <a:latin typeface="Arial" panose="020B0604020202020204" pitchFamily="34" charset="0"/>
              <a:cs typeface="Arial" panose="020B0604020202020204" pitchFamily="34" charset="0"/>
            </a:rPr>
            <a:t>Domestic Consumption</a:t>
          </a:r>
          <a:r>
            <a:rPr lang="en-GB" sz="1100" b="0">
              <a:latin typeface="Arial" panose="020B0604020202020204" pitchFamily="34" charset="0"/>
              <a:cs typeface="Arial" panose="020B0604020202020204" pitchFamily="34" charset="0"/>
            </a:rPr>
            <a:t>		With a shift to a consumer-led economy, companies in e-commerce, retail, and domestic services should outperform.</a:t>
          </a:r>
        </a:p>
        <a:p>
          <a:endParaRPr lang="en-GB" sz="1100" b="0" i="1">
            <a:latin typeface="Arial" panose="020B0604020202020204" pitchFamily="34" charset="0"/>
            <a:cs typeface="Arial" panose="020B0604020202020204" pitchFamily="34" charset="0"/>
          </a:endParaRPr>
        </a:p>
        <a:p>
          <a:r>
            <a:rPr lang="en-GB" sz="1100" b="0" i="1">
              <a:latin typeface="Arial" panose="020B0604020202020204" pitchFamily="34" charset="0"/>
              <a:cs typeface="Arial" panose="020B0604020202020204" pitchFamily="34" charset="0"/>
            </a:rPr>
            <a:t>High-Tech &amp; AI</a:t>
          </a:r>
          <a:r>
            <a:rPr lang="en-GB" sz="1100" b="0">
              <a:latin typeface="Arial" panose="020B0604020202020204" pitchFamily="34" charset="0"/>
              <a:cs typeface="Arial" panose="020B0604020202020204" pitchFamily="34" charset="0"/>
            </a:rPr>
            <a:t>		The government is investing heavily in AI, semiconductors, and robotics to reduce reliance on foreign tech.</a:t>
          </a:r>
        </a:p>
        <a:p>
          <a:endParaRPr lang="en-GB" sz="1100" b="0">
            <a:latin typeface="Arial" panose="020B0604020202020204" pitchFamily="34" charset="0"/>
            <a:cs typeface="Arial" panose="020B0604020202020204" pitchFamily="34" charset="0"/>
          </a:endParaRPr>
        </a:p>
        <a:p>
          <a:r>
            <a:rPr lang="en-GB" sz="1100" b="0" i="1">
              <a:latin typeface="Arial" panose="020B0604020202020204" pitchFamily="34" charset="0"/>
              <a:cs typeface="Arial" panose="020B0604020202020204" pitchFamily="34" charset="0"/>
            </a:rPr>
            <a:t>EV &amp; Green Energy</a:t>
          </a:r>
          <a:r>
            <a:rPr lang="en-GB" sz="1100" b="0">
              <a:latin typeface="Arial" panose="020B0604020202020204" pitchFamily="34" charset="0"/>
              <a:cs typeface="Arial" panose="020B0604020202020204" pitchFamily="34" charset="0"/>
            </a:rPr>
            <a:t>		China remains a global leader in EVs, solar, and battery technologies, benefiting from policy tailwinds and global demand.</a:t>
          </a:r>
        </a:p>
        <a:p>
          <a:endParaRPr lang="en-GB" sz="1100" b="0">
            <a:latin typeface="Arial" panose="020B0604020202020204" pitchFamily="34" charset="0"/>
            <a:cs typeface="Arial" panose="020B0604020202020204" pitchFamily="34" charset="0"/>
          </a:endParaRPr>
        </a:p>
        <a:p>
          <a:r>
            <a:rPr lang="en-GB" sz="1100" b="0" i="1">
              <a:latin typeface="Arial" panose="020B0604020202020204" pitchFamily="34" charset="0"/>
              <a:cs typeface="Arial" panose="020B0604020202020204" pitchFamily="34" charset="0"/>
            </a:rPr>
            <a:t>Healthcare &amp; Biotech</a:t>
          </a:r>
          <a:r>
            <a:rPr lang="en-GB" sz="1100" b="0">
              <a:latin typeface="Arial" panose="020B0604020202020204" pitchFamily="34" charset="0"/>
              <a:cs typeface="Arial" panose="020B0604020202020204" pitchFamily="34" charset="0"/>
            </a:rPr>
            <a:t>		Aging demographics and healthcare reforms present opportunities in pharmaceuticals, biotech, and medical devices</a:t>
          </a:r>
        </a:p>
        <a:p>
          <a:endParaRPr lang="en-GB" sz="1400" b="1" i="0">
            <a:latin typeface="Arial" panose="020B0604020202020204" pitchFamily="34" charset="0"/>
            <a:cs typeface="Arial" panose="020B0604020202020204" pitchFamily="34" charset="0"/>
          </a:endParaRPr>
        </a:p>
        <a:p>
          <a:r>
            <a:rPr lang="en-GB" sz="1200" b="1" i="1">
              <a:latin typeface="Arial" panose="020B0604020202020204" pitchFamily="34" charset="0"/>
              <a:cs typeface="Arial" panose="020B0604020202020204" pitchFamily="34" charset="0"/>
            </a:rPr>
            <a:t>Avoid/Short: Traditional sectors facing headwinds</a:t>
          </a:r>
        </a:p>
        <a:p>
          <a:endParaRPr lang="en-GB" sz="1100" i="1">
            <a:latin typeface="Arial" panose="020B0604020202020204" pitchFamily="34" charset="0"/>
            <a:cs typeface="Arial" panose="020B0604020202020204" pitchFamily="34" charset="0"/>
          </a:endParaRPr>
        </a:p>
        <a:p>
          <a:r>
            <a:rPr lang="en-GB" sz="1100" b="0" i="1">
              <a:latin typeface="Arial" panose="020B0604020202020204" pitchFamily="34" charset="0"/>
              <a:cs typeface="Arial" panose="020B0604020202020204" pitchFamily="34" charset="0"/>
            </a:rPr>
            <a:t>Real Estate &amp; Construction</a:t>
          </a:r>
          <a:r>
            <a:rPr lang="en-GB" sz="1100" b="0">
              <a:latin typeface="Arial" panose="020B0604020202020204" pitchFamily="34" charset="0"/>
              <a:cs typeface="Arial" panose="020B0604020202020204" pitchFamily="34" charset="0"/>
            </a:rPr>
            <a:t>		The continued decline in property prices and weak developer balance sheets make this an unattractive sector.</a:t>
          </a:r>
        </a:p>
        <a:p>
          <a:endParaRPr lang="en-GB" sz="1100" b="0">
            <a:latin typeface="Arial" panose="020B0604020202020204" pitchFamily="34" charset="0"/>
            <a:cs typeface="Arial" panose="020B0604020202020204" pitchFamily="34" charset="0"/>
          </a:endParaRPr>
        </a:p>
        <a:p>
          <a:r>
            <a:rPr lang="en-GB" sz="1100" b="0" i="1">
              <a:latin typeface="Arial" panose="020B0604020202020204" pitchFamily="34" charset="0"/>
              <a:cs typeface="Arial" panose="020B0604020202020204" pitchFamily="34" charset="0"/>
            </a:rPr>
            <a:t>Traditional Manufacturing	</a:t>
          </a:r>
          <a:r>
            <a:rPr lang="en-GB" sz="1100" b="0">
              <a:latin typeface="Arial" panose="020B0604020202020204" pitchFamily="34" charset="0"/>
              <a:cs typeface="Arial" panose="020B0604020202020204" pitchFamily="34" charset="0"/>
            </a:rPr>
            <a:t>	Slower export growth, geopolitical tensions, and declining producer prices suggest weak earnings growth.</a:t>
          </a:r>
        </a:p>
        <a:p>
          <a:endParaRPr lang="en-GB" sz="1100" b="0">
            <a:latin typeface="Arial" panose="020B0604020202020204" pitchFamily="34" charset="0"/>
            <a:cs typeface="Arial" panose="020B0604020202020204" pitchFamily="34" charset="0"/>
          </a:endParaRPr>
        </a:p>
        <a:p>
          <a:r>
            <a:rPr lang="en-GB" sz="1100" b="0" i="1">
              <a:latin typeface="Arial" panose="020B0604020202020204" pitchFamily="34" charset="0"/>
              <a:cs typeface="Arial" panose="020B0604020202020204" pitchFamily="34" charset="0"/>
            </a:rPr>
            <a:t>Local Government-Dependent Sectors </a:t>
          </a:r>
          <a:r>
            <a:rPr lang="en-GB" sz="1100" b="0">
              <a:latin typeface="Arial" panose="020B0604020202020204" pitchFamily="34" charset="0"/>
              <a:cs typeface="Arial" panose="020B0604020202020204" pitchFamily="34" charset="0"/>
            </a:rPr>
            <a:t>	Firms reliant on local government contracts (construction, infrastructure) may face risks from mounting debt burdens.</a:t>
          </a:r>
        </a:p>
        <a:p>
          <a:endParaRPr lang="en-GB" sz="1400" b="1" i="0">
            <a:latin typeface="Arial" panose="020B0604020202020204" pitchFamily="34" charset="0"/>
            <a:cs typeface="Arial" panose="020B0604020202020204" pitchFamily="34" charset="0"/>
          </a:endParaRPr>
        </a:p>
        <a:p>
          <a:r>
            <a:rPr lang="en-GB" sz="1400" b="1">
              <a:latin typeface="Arial" panose="020B0604020202020204" pitchFamily="34" charset="0"/>
              <a:cs typeface="Arial" panose="020B0604020202020204" pitchFamily="34" charset="0"/>
            </a:rPr>
            <a:t>Fixed Income</a:t>
          </a:r>
        </a:p>
        <a:p>
          <a:endParaRPr lang="en-GB" sz="1100" b="1" i="1">
            <a:latin typeface="Arial" panose="020B0604020202020204" pitchFamily="34" charset="0"/>
            <a:cs typeface="Arial" panose="020B0604020202020204" pitchFamily="34" charset="0"/>
          </a:endParaRPr>
        </a:p>
        <a:p>
          <a:r>
            <a:rPr lang="en-GB" sz="1100" b="0" i="1">
              <a:latin typeface="Arial" panose="020B0604020202020204" pitchFamily="34" charset="0"/>
              <a:cs typeface="Arial" panose="020B0604020202020204" pitchFamily="34" charset="0"/>
            </a:rPr>
            <a:t>Bullish on Chinese Government Bonds </a:t>
          </a:r>
          <a:r>
            <a:rPr lang="en-GB" sz="1100" b="0">
              <a:latin typeface="Arial" panose="020B0604020202020204" pitchFamily="34" charset="0"/>
              <a:cs typeface="Arial" panose="020B0604020202020204" pitchFamily="34" charset="0"/>
            </a:rPr>
            <a:t>	Slowing growth, weak inflation, and monetary easing support lower yields.</a:t>
          </a:r>
        </a:p>
        <a:p>
          <a:endParaRPr lang="en-GB" sz="1100" b="0" i="1">
            <a:latin typeface="Arial" panose="020B0604020202020204" pitchFamily="34" charset="0"/>
            <a:cs typeface="Arial" panose="020B0604020202020204" pitchFamily="34" charset="0"/>
          </a:endParaRPr>
        </a:p>
        <a:p>
          <a:r>
            <a:rPr lang="en-GB" sz="1100" b="0" i="1">
              <a:latin typeface="Arial" panose="020B0604020202020204" pitchFamily="34" charset="0"/>
              <a:cs typeface="Arial" panose="020B0604020202020204" pitchFamily="34" charset="0"/>
            </a:rPr>
            <a:t>Bearish on Local Government Debt</a:t>
          </a:r>
          <a:r>
            <a:rPr lang="en-GB" sz="1100" b="0">
              <a:latin typeface="Arial" panose="020B0604020202020204" pitchFamily="34" charset="0"/>
              <a:cs typeface="Arial" panose="020B0604020202020204" pitchFamily="34" charset="0"/>
            </a:rPr>
            <a:t>	High debt loads and falling land sales raise default risks, particularly in real estate-linked State</a:t>
          </a:r>
          <a:r>
            <a:rPr lang="en-GB" sz="1100" b="0" baseline="0">
              <a:latin typeface="Arial" panose="020B0604020202020204" pitchFamily="34" charset="0"/>
              <a:cs typeface="Arial" panose="020B0604020202020204" pitchFamily="34" charset="0"/>
            </a:rPr>
            <a:t> Owned Enterprises</a:t>
          </a:r>
          <a:r>
            <a:rPr lang="en-GB" sz="1100" b="0">
              <a:latin typeface="Arial" panose="020B0604020202020204" pitchFamily="34" charset="0"/>
              <a:cs typeface="Arial" panose="020B0604020202020204" pitchFamily="34" charset="0"/>
            </a:rPr>
            <a:t>.</a:t>
          </a:r>
        </a:p>
        <a:p>
          <a:endParaRPr lang="en-GB" sz="1100" b="1">
            <a:latin typeface="Arial" panose="020B0604020202020204" pitchFamily="34" charset="0"/>
            <a:cs typeface="Arial" panose="020B0604020202020204" pitchFamily="34" charset="0"/>
          </a:endParaRPr>
        </a:p>
        <a:p>
          <a:r>
            <a:rPr lang="en-GB" sz="1400" b="1">
              <a:latin typeface="Arial" panose="020B0604020202020204" pitchFamily="34" charset="0"/>
              <a:cs typeface="Arial" panose="020B0604020202020204" pitchFamily="34" charset="0"/>
            </a:rPr>
            <a:t>Currency</a:t>
          </a:r>
          <a:endParaRPr lang="en-GB" sz="1100" b="1">
            <a:latin typeface="Arial" panose="020B0604020202020204" pitchFamily="34" charset="0"/>
            <a:cs typeface="Arial" panose="020B0604020202020204" pitchFamily="34" charset="0"/>
          </a:endParaRPr>
        </a:p>
        <a:p>
          <a:endParaRPr lang="en-GB" sz="1100" b="0">
            <a:latin typeface="Arial" panose="020B0604020202020204" pitchFamily="34" charset="0"/>
            <a:cs typeface="Arial" panose="020B0604020202020204" pitchFamily="34" charset="0"/>
          </a:endParaRPr>
        </a:p>
        <a:p>
          <a:r>
            <a:rPr lang="en-GB" sz="1100" b="0">
              <a:latin typeface="Arial" panose="020B0604020202020204" pitchFamily="34" charset="0"/>
              <a:cs typeface="Arial" panose="020B0604020202020204" pitchFamily="34" charset="0"/>
            </a:rPr>
            <a:t>Bearish on CNY (Short-Term): The shrinking trade surplus and capital outflows suggest depreciation pressure.</a:t>
          </a:r>
        </a:p>
        <a:p>
          <a:endParaRPr lang="en-GB" sz="1100" b="0">
            <a:latin typeface="Arial" panose="020B0604020202020204" pitchFamily="34" charset="0"/>
            <a:cs typeface="Arial" panose="020B0604020202020204" pitchFamily="34" charset="0"/>
          </a:endParaRPr>
        </a:p>
        <a:p>
          <a:r>
            <a:rPr lang="en-GB" sz="1100" b="0">
              <a:latin typeface="Arial" panose="020B0604020202020204" pitchFamily="34" charset="0"/>
              <a:cs typeface="Arial" panose="020B0604020202020204" pitchFamily="34" charset="0"/>
            </a:rPr>
            <a:t>Longer-Term Stability Expected: If domestic consumption strengthens, the CNY could stabilize in the 3-5 year horizon.</a:t>
          </a:r>
        </a:p>
        <a:p>
          <a:endParaRPr lang="en-GB" sz="1400" b="1" i="0">
            <a:latin typeface="Arial" panose="020B0604020202020204" pitchFamily="34" charset="0"/>
            <a:cs typeface="Arial" panose="020B0604020202020204" pitchFamily="34" charset="0"/>
          </a:endParaRPr>
        </a:p>
      </xdr:txBody>
    </xdr:sp>
    <xdr:clientData/>
  </xdr:twoCellAnchor>
  <xdr:twoCellAnchor>
    <xdr:from>
      <xdr:col>18</xdr:col>
      <xdr:colOff>239059</xdr:colOff>
      <xdr:row>3</xdr:row>
      <xdr:rowOff>40640</xdr:rowOff>
    </xdr:from>
    <xdr:to>
      <xdr:col>25</xdr:col>
      <xdr:colOff>386080</xdr:colOff>
      <xdr:row>23</xdr:row>
      <xdr:rowOff>101600</xdr:rowOff>
    </xdr:to>
    <xdr:graphicFrame macro="">
      <xdr:nvGraphicFramePr>
        <xdr:cNvPr id="52" name="Chart 51">
          <a:extLst>
            <a:ext uri="{FF2B5EF4-FFF2-40B4-BE49-F238E27FC236}">
              <a16:creationId xmlns:a16="http://schemas.microsoft.com/office/drawing/2014/main" id="{A2BC4F3B-B00B-0448-847E-E540A62C72D5}"/>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3"/>
        </a:graphicData>
      </a:graphic>
    </xdr:graphicFrame>
    <xdr:clientData/>
  </xdr:twoCellAnchor>
  <xdr:twoCellAnchor editAs="oneCell">
    <xdr:from>
      <xdr:col>19</xdr:col>
      <xdr:colOff>518924</xdr:colOff>
      <xdr:row>78</xdr:row>
      <xdr:rowOff>203157</xdr:rowOff>
    </xdr:from>
    <xdr:to>
      <xdr:col>26</xdr:col>
      <xdr:colOff>22345</xdr:colOff>
      <xdr:row>110</xdr:row>
      <xdr:rowOff>44521</xdr:rowOff>
    </xdr:to>
    <xdr:pic>
      <xdr:nvPicPr>
        <xdr:cNvPr id="55" name="Picture 54" descr="China posts record trade surplus as export wave finds shores outside US |  South China Morning Post">
          <a:extLst>
            <a:ext uri="{FF2B5EF4-FFF2-40B4-BE49-F238E27FC236}">
              <a16:creationId xmlns:a16="http://schemas.microsoft.com/office/drawing/2014/main" id="{6FEF6B2C-39C3-A7D2-E8ED-292B244146AA}"/>
            </a:ext>
          </a:extLst>
        </xdr:cNvPr>
        <xdr:cNvPicPr>
          <a:picLocks noChangeAspect="1" noChangeArrowheads="1"/>
        </xdr:cNvPicPr>
      </xdr:nvPicPr>
      <xdr:blipFill rotWithShape="1">
        <a:blip xmlns:r="http://schemas.openxmlformats.org/officeDocument/2006/relationships" r:embed="rId24">
          <a:alphaModFix amt="50000"/>
          <a:extLst>
            <a:ext uri="{28A0092B-C50C-407E-A947-70E740481C1C}">
              <a14:useLocalDpi xmlns:a14="http://schemas.microsoft.com/office/drawing/2010/main" val="0"/>
            </a:ext>
          </a:extLst>
        </a:blip>
        <a:srcRect l="19994" r="29514"/>
        <a:stretch/>
      </xdr:blipFill>
      <xdr:spPr bwMode="auto">
        <a:xfrm>
          <a:off x="15925481" y="16650698"/>
          <a:ext cx="4895717" cy="65036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707869</xdr:colOff>
      <xdr:row>113</xdr:row>
      <xdr:rowOff>187377</xdr:rowOff>
    </xdr:from>
    <xdr:to>
      <xdr:col>25</xdr:col>
      <xdr:colOff>374754</xdr:colOff>
      <xdr:row>148</xdr:row>
      <xdr:rowOff>5916</xdr:rowOff>
    </xdr:to>
    <xdr:pic>
      <xdr:nvPicPr>
        <xdr:cNvPr id="56" name="Picture 55" descr="China's Yuan becomes most traded currency in Russia | Fortune">
          <a:extLst>
            <a:ext uri="{FF2B5EF4-FFF2-40B4-BE49-F238E27FC236}">
              <a16:creationId xmlns:a16="http://schemas.microsoft.com/office/drawing/2014/main" id="{756A2817-CBC2-13B3-EB2C-285E517AED1F}"/>
            </a:ext>
          </a:extLst>
        </xdr:cNvPr>
        <xdr:cNvPicPr>
          <a:picLocks noChangeAspect="1" noChangeArrowheads="1"/>
        </xdr:cNvPicPr>
      </xdr:nvPicPr>
      <xdr:blipFill rotWithShape="1">
        <a:blip xmlns:r="http://schemas.openxmlformats.org/officeDocument/2006/relationships" r:embed="rId25" cstate="print">
          <a:alphaModFix amt="50000"/>
          <a:extLst>
            <a:ext uri="{28A0092B-C50C-407E-A947-70E740481C1C}">
              <a14:useLocalDpi xmlns:a14="http://schemas.microsoft.com/office/drawing/2010/main" val="0"/>
            </a:ext>
          </a:extLst>
        </a:blip>
        <a:srcRect l="39848" r="40323"/>
        <a:stretch/>
      </xdr:blipFill>
      <xdr:spPr bwMode="auto">
        <a:xfrm>
          <a:off x="18612787" y="23921803"/>
          <a:ext cx="2165246" cy="70995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22</xdr:col>
      <xdr:colOff>416393</xdr:colOff>
      <xdr:row>151</xdr:row>
      <xdr:rowOff>195521</xdr:rowOff>
    </xdr:from>
    <xdr:to>
      <xdr:col>26</xdr:col>
      <xdr:colOff>0</xdr:colOff>
      <xdr:row>174</xdr:row>
      <xdr:rowOff>20320</xdr:rowOff>
    </xdr:to>
    <xdr:pic>
      <xdr:nvPicPr>
        <xdr:cNvPr id="57" name="Picture 56" descr="China's inflation rate cools in October - Nov. 8, 2011">
          <a:extLst>
            <a:ext uri="{FF2B5EF4-FFF2-40B4-BE49-F238E27FC236}">
              <a16:creationId xmlns:a16="http://schemas.microsoft.com/office/drawing/2014/main" id="{A6EC2B7B-5DE8-EC89-69EE-3C62EEC17B23}"/>
            </a:ext>
          </a:extLst>
        </xdr:cNvPr>
        <xdr:cNvPicPr>
          <a:picLocks noChangeAspect="1" noChangeArrowheads="1"/>
        </xdr:cNvPicPr>
      </xdr:nvPicPr>
      <xdr:blipFill rotWithShape="1">
        <a:blip xmlns:r="http://schemas.openxmlformats.org/officeDocument/2006/relationships" r:embed="rId26">
          <a:alphaModFix amt="50000"/>
          <a:extLst>
            <a:ext uri="{28A0092B-C50C-407E-A947-70E740481C1C}">
              <a14:useLocalDpi xmlns:a14="http://schemas.microsoft.com/office/drawing/2010/main" val="0"/>
            </a:ext>
          </a:extLst>
        </a:blip>
        <a:srcRect l="59040" r="7344" b="2580"/>
        <a:stretch/>
      </xdr:blipFill>
      <xdr:spPr bwMode="auto">
        <a:xfrm>
          <a:off x="18104953" y="31092081"/>
          <a:ext cx="2448728" cy="44983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18</xdr:col>
      <xdr:colOff>235719</xdr:colOff>
      <xdr:row>23</xdr:row>
      <xdr:rowOff>76200</xdr:rowOff>
    </xdr:from>
    <xdr:to>
      <xdr:col>26</xdr:col>
      <xdr:colOff>6023</xdr:colOff>
      <xdr:row>51</xdr:row>
      <xdr:rowOff>101601</xdr:rowOff>
    </xdr:to>
    <xdr:pic>
      <xdr:nvPicPr>
        <xdr:cNvPr id="58" name="Picture 57" descr="China | Events, People, Dates, Flag, Map, &amp; Facts | Britannica">
          <a:extLst>
            <a:ext uri="{FF2B5EF4-FFF2-40B4-BE49-F238E27FC236}">
              <a16:creationId xmlns:a16="http://schemas.microsoft.com/office/drawing/2014/main" id="{10873418-8A11-B269-C667-9483644A0933}"/>
            </a:ext>
          </a:extLst>
        </xdr:cNvPr>
        <xdr:cNvPicPr>
          <a:picLocks noChangeAspect="1" noChangeArrowheads="1"/>
        </xdr:cNvPicPr>
      </xdr:nvPicPr>
      <xdr:blipFill rotWithShape="1">
        <a:blip xmlns:r="http://schemas.openxmlformats.org/officeDocument/2006/relationships" r:embed="rId27">
          <a:alphaModFix amt="50000"/>
          <a:extLst>
            <a:ext uri="{28A0092B-C50C-407E-A947-70E740481C1C}">
              <a14:useLocalDpi xmlns:a14="http://schemas.microsoft.com/office/drawing/2010/main" val="0"/>
            </a:ext>
          </a:extLst>
        </a:blip>
        <a:srcRect r="38424"/>
        <a:stretch/>
      </xdr:blipFill>
      <xdr:spPr bwMode="auto">
        <a:xfrm>
          <a:off x="14609131" y="5081494"/>
          <a:ext cx="5905104" cy="58823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215</xdr:row>
      <xdr:rowOff>198695</xdr:rowOff>
    </xdr:from>
    <xdr:to>
      <xdr:col>12</xdr:col>
      <xdr:colOff>592281</xdr:colOff>
      <xdr:row>228</xdr:row>
      <xdr:rowOff>88899</xdr:rowOff>
    </xdr:to>
    <xdr:pic>
      <xdr:nvPicPr>
        <xdr:cNvPr id="59" name="Picture 58" descr="The skyline of Chongqing, China : r/CityPorn">
          <a:extLst>
            <a:ext uri="{FF2B5EF4-FFF2-40B4-BE49-F238E27FC236}">
              <a16:creationId xmlns:a16="http://schemas.microsoft.com/office/drawing/2014/main" id="{9B2E8C4E-7C97-962A-ABE5-53CB39244A8B}"/>
            </a:ext>
          </a:extLst>
        </xdr:cNvPr>
        <xdr:cNvPicPr>
          <a:picLocks noChangeAspect="1" noChangeArrowheads="1"/>
        </xdr:cNvPicPr>
      </xdr:nvPicPr>
      <xdr:blipFill rotWithShape="1">
        <a:blip xmlns:r="http://schemas.openxmlformats.org/officeDocument/2006/relationships" r:embed="rId28">
          <a:alphaModFix amt="50000"/>
          <a:extLst>
            <a:ext uri="{28A0092B-C50C-407E-A947-70E740481C1C}">
              <a14:useLocalDpi xmlns:a14="http://schemas.microsoft.com/office/drawing/2010/main" val="0"/>
            </a:ext>
          </a:extLst>
        </a:blip>
        <a:srcRect b="44831"/>
        <a:stretch/>
      </xdr:blipFill>
      <xdr:spPr bwMode="auto">
        <a:xfrm>
          <a:off x="304800" y="44534395"/>
          <a:ext cx="9855200" cy="253180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20</xdr:col>
      <xdr:colOff>71967</xdr:colOff>
      <xdr:row>256</xdr:row>
      <xdr:rowOff>21526</xdr:rowOff>
    </xdr:from>
    <xdr:to>
      <xdr:col>26</xdr:col>
      <xdr:colOff>27226</xdr:colOff>
      <xdr:row>275</xdr:row>
      <xdr:rowOff>182030</xdr:rowOff>
    </xdr:to>
    <xdr:pic>
      <xdr:nvPicPr>
        <xdr:cNvPr id="60" name="Picture 59" descr="China's One Belt, One Road: Will it reshape global trade? | McKinsey">
          <a:extLst>
            <a:ext uri="{FF2B5EF4-FFF2-40B4-BE49-F238E27FC236}">
              <a16:creationId xmlns:a16="http://schemas.microsoft.com/office/drawing/2014/main" id="{1DC1D1FC-6262-466B-87F5-ED8E67CDED91}"/>
            </a:ext>
          </a:extLst>
        </xdr:cNvPr>
        <xdr:cNvPicPr>
          <a:picLocks noChangeAspect="1" noChangeArrowheads="1"/>
        </xdr:cNvPicPr>
      </xdr:nvPicPr>
      <xdr:blipFill rotWithShape="1">
        <a:blip xmlns:r="http://schemas.openxmlformats.org/officeDocument/2006/relationships" r:embed="rId29" cstate="print">
          <a:alphaModFix amt="50000"/>
          <a:extLst>
            <a:ext uri="{28A0092B-C50C-407E-A947-70E740481C1C}">
              <a14:useLocalDpi xmlns:a14="http://schemas.microsoft.com/office/drawing/2010/main" val="0"/>
            </a:ext>
          </a:extLst>
        </a:blip>
        <a:srcRect t="10078"/>
        <a:stretch/>
      </xdr:blipFill>
      <xdr:spPr bwMode="auto">
        <a:xfrm>
          <a:off x="16022306" y="50283390"/>
          <a:ext cx="4432548" cy="38413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800100</xdr:colOff>
      <xdr:row>4</xdr:row>
      <xdr:rowOff>12700</xdr:rowOff>
    </xdr:from>
    <xdr:to>
      <xdr:col>8</xdr:col>
      <xdr:colOff>203200</xdr:colOff>
      <xdr:row>34</xdr:row>
      <xdr:rowOff>114300</xdr:rowOff>
    </xdr:to>
    <xdr:sp macro="" textlink="">
      <xdr:nvSpPr>
        <xdr:cNvPr id="2" name="TextBox 1">
          <a:extLst>
            <a:ext uri="{FF2B5EF4-FFF2-40B4-BE49-F238E27FC236}">
              <a16:creationId xmlns:a16="http://schemas.microsoft.com/office/drawing/2014/main" id="{BAB2E155-32FB-4E61-D41E-6FCB69907D6B}"/>
            </a:ext>
          </a:extLst>
        </xdr:cNvPr>
        <xdr:cNvSpPr txBox="1"/>
      </xdr:nvSpPr>
      <xdr:spPr>
        <a:xfrm>
          <a:off x="800100" y="825500"/>
          <a:ext cx="6007100" cy="6197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1" i="0" u="none" strike="noStrike">
              <a:solidFill>
                <a:schemeClr val="dk1"/>
              </a:solidFill>
              <a:effectLst/>
              <a:latin typeface="Arial" panose="020B0604020202020204" pitchFamily="34" charset="0"/>
              <a:ea typeface="+mn-ea"/>
              <a:cs typeface="Arial" panose="020B0604020202020204" pitchFamily="34" charset="0"/>
            </a:rPr>
            <a:t>GDP Growth rate</a:t>
          </a:r>
        </a:p>
        <a:p>
          <a:r>
            <a:rPr lang="en-GB" sz="1100" b="0" i="0" u="none" strike="noStrike">
              <a:solidFill>
                <a:schemeClr val="dk1"/>
              </a:solidFill>
              <a:effectLst/>
              <a:latin typeface="Arial" panose="020B0604020202020204" pitchFamily="34" charset="0"/>
              <a:ea typeface="+mn-ea"/>
              <a:cs typeface="Arial" panose="020B0604020202020204" pitchFamily="34" charset="0"/>
            </a:rPr>
            <a:t>The total economic output of a country over a specific period.</a:t>
          </a:r>
          <a:r>
            <a:rPr lang="en-GB">
              <a:latin typeface="Arial" panose="020B0604020202020204" pitchFamily="34" charset="0"/>
              <a:cs typeface="Arial" panose="020B0604020202020204" pitchFamily="34" charset="0"/>
            </a:rPr>
            <a:t> </a:t>
          </a:r>
        </a:p>
        <a:p>
          <a:r>
            <a:rPr lang="en-GB" sz="1100" b="0" i="0" u="none" strike="noStrike">
              <a:solidFill>
                <a:schemeClr val="dk1"/>
              </a:solidFill>
              <a:effectLst/>
              <a:latin typeface="Arial" panose="020B0604020202020204" pitchFamily="34" charset="0"/>
              <a:ea typeface="+mn-ea"/>
              <a:cs typeface="Arial" panose="020B0604020202020204" pitchFamily="34" charset="0"/>
            </a:rPr>
            <a:t>It indicates the overall health of an economy. </a:t>
          </a:r>
        </a:p>
        <a:p>
          <a:endParaRPr lang="en-GB" sz="1100" b="0" i="0" u="none" strike="noStrike">
            <a:solidFill>
              <a:schemeClr val="dk1"/>
            </a:solidFill>
            <a:effectLst/>
            <a:latin typeface="Arial" panose="020B0604020202020204" pitchFamily="34" charset="0"/>
            <a:ea typeface="+mn-ea"/>
            <a:cs typeface="Arial" panose="020B0604020202020204" pitchFamily="34" charset="0"/>
          </a:endParaRPr>
        </a:p>
        <a:p>
          <a:r>
            <a:rPr lang="en-GB" sz="1100" b="0" i="0" u="none" strike="noStrike">
              <a:solidFill>
                <a:schemeClr val="dk1"/>
              </a:solidFill>
              <a:effectLst/>
              <a:latin typeface="Arial" panose="020B0604020202020204" pitchFamily="34" charset="0"/>
              <a:ea typeface="+mn-ea"/>
              <a:cs typeface="Arial" panose="020B0604020202020204" pitchFamily="34" charset="0"/>
            </a:rPr>
            <a:t>A strong GDP growth rate suggests rising income, increased production, and business expansion.</a:t>
          </a:r>
          <a:r>
            <a:rPr lang="en-GB">
              <a:latin typeface="Arial" panose="020B0604020202020204" pitchFamily="34" charset="0"/>
              <a:cs typeface="Arial" panose="020B0604020202020204" pitchFamily="34" charset="0"/>
            </a:rPr>
            <a:t> </a:t>
          </a:r>
        </a:p>
        <a:p>
          <a:r>
            <a:rPr lang="en-GB" sz="1100" b="0" i="0" u="none" strike="noStrike">
              <a:solidFill>
                <a:schemeClr val="dk1"/>
              </a:solidFill>
              <a:effectLst/>
              <a:latin typeface="Arial" panose="020B0604020202020204" pitchFamily="34" charset="0"/>
              <a:ea typeface="+mn-ea"/>
              <a:cs typeface="Arial" panose="020B0604020202020204" pitchFamily="34" charset="0"/>
            </a:rPr>
            <a:t>More jobs, higher wages, and stronger business confidence. </a:t>
          </a:r>
        </a:p>
        <a:p>
          <a:r>
            <a:rPr lang="en-GB" sz="1100" b="0" i="0" u="none" strike="noStrike">
              <a:solidFill>
                <a:schemeClr val="dk1"/>
              </a:solidFill>
              <a:effectLst/>
              <a:latin typeface="Arial" panose="020B0604020202020204" pitchFamily="34" charset="0"/>
              <a:ea typeface="+mn-ea"/>
              <a:cs typeface="Arial" panose="020B0604020202020204" pitchFamily="34" charset="0"/>
            </a:rPr>
            <a:t>May lead to inflationary pressures if growth is too fast.</a:t>
          </a:r>
          <a:r>
            <a:rPr lang="en-GB">
              <a:latin typeface="Arial" panose="020B0604020202020204" pitchFamily="34" charset="0"/>
              <a:cs typeface="Arial" panose="020B0604020202020204" pitchFamily="34" charset="0"/>
            </a:rPr>
            <a:t> </a:t>
          </a:r>
        </a:p>
        <a:p>
          <a:endParaRPr lang="en-GB" sz="1100">
            <a:latin typeface="Arial" panose="020B0604020202020204" pitchFamily="34" charset="0"/>
            <a:cs typeface="Arial" panose="020B0604020202020204" pitchFamily="34" charset="0"/>
          </a:endParaRPr>
        </a:p>
        <a:p>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sz="1100" b="1" baseline="0">
            <a:latin typeface="Arial" panose="020B0604020202020204" pitchFamily="34" charset="0"/>
            <a:cs typeface="Arial" panose="020B0604020202020204" pitchFamily="34" charset="0"/>
          </a:endParaRPr>
        </a:p>
        <a:p>
          <a:r>
            <a:rPr lang="en-GB" b="1">
              <a:latin typeface="Arial" panose="020B0604020202020204" pitchFamily="34" charset="0"/>
              <a:cs typeface="Arial" panose="020B0604020202020204" pitchFamily="34" charset="0"/>
            </a:rPr>
            <a:t>Inflation Rate (CPI &amp; PPI)</a:t>
          </a:r>
        </a:p>
        <a:p>
          <a:r>
            <a:rPr lang="en-GB">
              <a:latin typeface="Arial" panose="020B0604020202020204" pitchFamily="34" charset="0"/>
              <a:cs typeface="Arial" panose="020B0604020202020204" pitchFamily="34" charset="0"/>
            </a:rPr>
            <a:t>Helps gauge purchasing power and cost-of-living adjustments.</a:t>
          </a:r>
        </a:p>
        <a:p>
          <a:r>
            <a:rPr lang="en-GB">
              <a:latin typeface="Arial" panose="020B0604020202020204" pitchFamily="34" charset="0"/>
              <a:cs typeface="Arial" panose="020B0604020202020204" pitchFamily="34" charset="0"/>
            </a:rPr>
            <a:t> PPI is an early indicator of future consumer inflation.</a:t>
          </a:r>
        </a:p>
        <a:p>
          <a:endParaRPr lang="en-GB">
            <a:latin typeface="Arial" panose="020B0604020202020204" pitchFamily="34" charset="0"/>
            <a:cs typeface="Arial" panose="020B0604020202020204" pitchFamily="34" charset="0"/>
          </a:endParaRPr>
        </a:p>
        <a:p>
          <a:r>
            <a:rPr lang="en-GB" b="1">
              <a:latin typeface="Arial" panose="020B0604020202020204" pitchFamily="34" charset="0"/>
              <a:cs typeface="Arial" panose="020B0604020202020204" pitchFamily="34" charset="0"/>
            </a:rPr>
            <a:t>(CPI)</a:t>
          </a:r>
          <a:r>
            <a:rPr lang="en-GB" b="1" baseline="0">
              <a:latin typeface="Arial" panose="020B0604020202020204" pitchFamily="34" charset="0"/>
              <a:cs typeface="Arial" panose="020B0604020202020204" pitchFamily="34" charset="0"/>
            </a:rPr>
            <a:t> </a:t>
          </a:r>
          <a:r>
            <a:rPr lang="en-GB">
              <a:latin typeface="Arial" panose="020B0604020202020204" pitchFamily="34" charset="0"/>
              <a:cs typeface="Arial" panose="020B0604020202020204" pitchFamily="34" charset="0"/>
            </a:rPr>
            <a:t>Measures the price changes of goods &amp; services for consumers.</a:t>
          </a:r>
        </a:p>
        <a:p>
          <a:r>
            <a:rPr lang="en-GB" b="1">
              <a:latin typeface="Arial" panose="020B0604020202020204" pitchFamily="34" charset="0"/>
              <a:cs typeface="Arial" panose="020B0604020202020204" pitchFamily="34" charset="0"/>
            </a:rPr>
            <a:t>(PPI)</a:t>
          </a:r>
          <a:r>
            <a:rPr lang="en-GB" b="1" baseline="0">
              <a:latin typeface="Arial" panose="020B0604020202020204" pitchFamily="34" charset="0"/>
              <a:cs typeface="Arial" panose="020B0604020202020204" pitchFamily="34" charset="0"/>
            </a:rPr>
            <a:t> </a:t>
          </a:r>
          <a:r>
            <a:rPr lang="en-GB">
              <a:latin typeface="Arial" panose="020B0604020202020204" pitchFamily="34" charset="0"/>
              <a:cs typeface="Arial" panose="020B0604020202020204" pitchFamily="34" charset="0"/>
            </a:rPr>
            <a:t> Measures the price changes of goods sold by manufacturers.</a:t>
          </a:r>
          <a:endParaRPr lang="en-GB" sz="1100">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Indicates strong demand if moderate.</a:t>
          </a:r>
        </a:p>
        <a:p>
          <a:r>
            <a:rPr lang="en-GB">
              <a:latin typeface="Arial" panose="020B0604020202020204" pitchFamily="34" charset="0"/>
              <a:cs typeface="Arial" panose="020B0604020202020204" pitchFamily="34" charset="0"/>
            </a:rPr>
            <a:t>If too high, it erodes purchasing power and can force central banks to raise interest rates.</a:t>
          </a:r>
        </a:p>
        <a:p>
          <a:endParaRPr lang="en-GB">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pPr marL="0" marR="0" lvl="0" indent="0" defTabSz="914400" eaLnBrk="1" fontAlgn="auto" latinLnBrk="0" hangingPunct="1">
            <a:lnSpc>
              <a:spcPct val="100000"/>
            </a:lnSpc>
            <a:spcBef>
              <a:spcPts val="0"/>
            </a:spcBef>
            <a:spcAft>
              <a:spcPts val="0"/>
            </a:spcAft>
            <a:buClrTx/>
            <a:buSzTx/>
            <a:buFontTx/>
            <a:buNone/>
            <a:tabLst/>
            <a:defRPr/>
          </a:pPr>
          <a:endParaRPr lang="en-GB" sz="1100" b="1" baseline="0">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b="1">
              <a:latin typeface="Arial" panose="020B0604020202020204" pitchFamily="34" charset="0"/>
              <a:cs typeface="Arial" panose="020B0604020202020204" pitchFamily="34" charset="0"/>
            </a:rPr>
            <a:t>Interest Rates (Policy Rate, Bond Yields)</a:t>
          </a: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The cost of borrowing money, often set by a country’s central bank.</a:t>
          </a:r>
        </a:p>
        <a:p>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Affects credit availability, business investment, and consumer spending.</a:t>
          </a:r>
        </a:p>
        <a:p>
          <a:r>
            <a:rPr lang="en-GB">
              <a:latin typeface="Arial" panose="020B0604020202020204" pitchFamily="34" charset="0"/>
              <a:cs typeface="Arial" panose="020B0604020202020204" pitchFamily="34" charset="0"/>
            </a:rPr>
            <a:t>Slows inflation and prevents overheating.</a:t>
          </a:r>
          <a:br>
            <a:rPr lang="en-GB">
              <a:latin typeface="Arial" panose="020B0604020202020204" pitchFamily="34" charset="0"/>
              <a:cs typeface="Arial" panose="020B0604020202020204" pitchFamily="34" charset="0"/>
            </a:rPr>
          </a:br>
          <a:r>
            <a:rPr lang="en-GB">
              <a:latin typeface="Arial" panose="020B0604020202020204" pitchFamily="34" charset="0"/>
              <a:cs typeface="Arial" panose="020B0604020202020204" pitchFamily="34" charset="0"/>
            </a:rPr>
            <a:t>Raises borrowing costs, which can slow economic growth and hurt stock markets.</a:t>
          </a:r>
        </a:p>
        <a:p>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pPr marL="0" marR="0" lvl="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b="1">
              <a:latin typeface="Arial" panose="020B0604020202020204" pitchFamily="34" charset="0"/>
              <a:cs typeface="Arial" panose="020B0604020202020204" pitchFamily="34" charset="0"/>
            </a:rPr>
            <a:t>Unemployment Rate</a:t>
          </a: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The percentage of the labor force that is jobless but actively seeking work.</a:t>
          </a:r>
        </a:p>
        <a:p>
          <a:pPr marL="0" marR="0" lvl="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A key indicator of economic health and consumer spending power.</a:t>
          </a: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Can reduce wage inflation in an overheated economy.</a:t>
          </a:r>
          <a:br>
            <a:rPr lang="en-GB">
              <a:latin typeface="Arial" panose="020B0604020202020204" pitchFamily="34" charset="0"/>
              <a:cs typeface="Arial" panose="020B0604020202020204" pitchFamily="34" charset="0"/>
            </a:rPr>
          </a:br>
          <a:r>
            <a:rPr lang="en-GB">
              <a:latin typeface="Arial" panose="020B0604020202020204" pitchFamily="34" charset="0"/>
              <a:cs typeface="Arial" panose="020B0604020202020204" pitchFamily="34" charset="0"/>
            </a:rPr>
            <a:t>Leads to weaker consumer demand and slower economic growth.</a:t>
          </a:r>
          <a:endParaRPr lang="en-GB" sz="1100" b="1">
            <a:latin typeface="Arial" panose="020B0604020202020204" pitchFamily="34" charset="0"/>
            <a:cs typeface="Arial" panose="020B0604020202020204" pitchFamily="34" charset="0"/>
          </a:endParaRPr>
        </a:p>
      </xdr:txBody>
    </xdr:sp>
    <xdr:clientData/>
  </xdr:twoCellAnchor>
  <xdr:twoCellAnchor>
    <xdr:from>
      <xdr:col>8</xdr:col>
      <xdr:colOff>203200</xdr:colOff>
      <xdr:row>4</xdr:row>
      <xdr:rowOff>12700</xdr:rowOff>
    </xdr:from>
    <xdr:to>
      <xdr:col>15</xdr:col>
      <xdr:colOff>431800</xdr:colOff>
      <xdr:row>34</xdr:row>
      <xdr:rowOff>114300</xdr:rowOff>
    </xdr:to>
    <xdr:sp macro="" textlink="">
      <xdr:nvSpPr>
        <xdr:cNvPr id="3" name="TextBox 2">
          <a:extLst>
            <a:ext uri="{FF2B5EF4-FFF2-40B4-BE49-F238E27FC236}">
              <a16:creationId xmlns:a16="http://schemas.microsoft.com/office/drawing/2014/main" id="{163312D6-9A32-EF44-81EE-32249A0D6EDB}"/>
            </a:ext>
          </a:extLst>
        </xdr:cNvPr>
        <xdr:cNvSpPr txBox="1"/>
      </xdr:nvSpPr>
      <xdr:spPr>
        <a:xfrm>
          <a:off x="6807200" y="825500"/>
          <a:ext cx="6007100" cy="61976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defTabSz="914400" eaLnBrk="1" fontAlgn="auto" latinLnBrk="0" hangingPunct="1">
            <a:lnSpc>
              <a:spcPct val="100000"/>
            </a:lnSpc>
            <a:spcBef>
              <a:spcPts val="0"/>
            </a:spcBef>
            <a:spcAft>
              <a:spcPts val="0"/>
            </a:spcAft>
            <a:buClrTx/>
            <a:buSzTx/>
            <a:buFontTx/>
            <a:buNone/>
            <a:tabLst/>
            <a:defRPr/>
          </a:pPr>
          <a:r>
            <a:rPr lang="en-GB" sz="1100" b="1">
              <a:latin typeface="Arial" panose="020B0604020202020204" pitchFamily="34" charset="0"/>
              <a:cs typeface="Arial" panose="020B0604020202020204" pitchFamily="34" charset="0"/>
            </a:rPr>
            <a:t>Trade Balance (Exports - Imports)</a:t>
          </a:r>
          <a:endParaRPr lang="en-GB">
            <a:latin typeface="Arial" panose="020B0604020202020204" pitchFamily="34" charset="0"/>
            <a:cs typeface="Arial" panose="020B0604020202020204" pitchFamily="34" charset="0"/>
          </a:endParaRPr>
        </a:p>
        <a:p>
          <a:r>
            <a:rPr lang="en-GB" b="0">
              <a:latin typeface="Arial" panose="020B0604020202020204" pitchFamily="34" charset="0"/>
              <a:cs typeface="Arial" panose="020B0604020202020204" pitchFamily="34" charset="0"/>
            </a:rPr>
            <a:t>The difference between a country’s exports and imports.</a:t>
          </a:r>
        </a:p>
        <a:p>
          <a:r>
            <a:rPr lang="en-GB" b="0">
              <a:latin typeface="Arial" panose="020B0604020202020204" pitchFamily="34" charset="0"/>
              <a:cs typeface="Arial" panose="020B0604020202020204" pitchFamily="34" charset="0"/>
            </a:rPr>
            <a:t>A trade surplus means more exports than imports. A trade deficit is the opposite.</a:t>
          </a:r>
        </a:p>
        <a:p>
          <a:endParaRPr lang="en-GB" b="0">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Indicates competitiveness and demand for a country’s goods.</a:t>
          </a:r>
          <a:br>
            <a:rPr lang="en-GB">
              <a:latin typeface="Arial" panose="020B0604020202020204" pitchFamily="34" charset="0"/>
              <a:cs typeface="Arial" panose="020B0604020202020204" pitchFamily="34" charset="0"/>
            </a:rPr>
          </a:br>
          <a:r>
            <a:rPr lang="en-NL">
              <a:latin typeface="Arial" panose="020B0604020202020204" pitchFamily="34" charset="0"/>
              <a:cs typeface="Arial" panose="020B0604020202020204" pitchFamily="34" charset="0"/>
            </a:rPr>
            <a:t> </a:t>
          </a:r>
          <a:r>
            <a:rPr lang="en-GB">
              <a:latin typeface="Arial" panose="020B0604020202020204" pitchFamily="34" charset="0"/>
              <a:cs typeface="Arial" panose="020B0604020202020204" pitchFamily="34" charset="0"/>
            </a:rPr>
            <a:t>Strengthens the currency and boosts GDP.</a:t>
          </a:r>
          <a:br>
            <a:rPr lang="en-GB">
              <a:latin typeface="Arial" panose="020B0604020202020204" pitchFamily="34" charset="0"/>
              <a:cs typeface="Arial" panose="020B0604020202020204" pitchFamily="34" charset="0"/>
            </a:rPr>
          </a:br>
          <a:r>
            <a:rPr lang="en-NL">
              <a:latin typeface="Arial" panose="020B0604020202020204" pitchFamily="34" charset="0"/>
              <a:cs typeface="Arial" panose="020B0604020202020204" pitchFamily="34" charset="0"/>
            </a:rPr>
            <a:t> </a:t>
          </a:r>
          <a:r>
            <a:rPr lang="en-GB">
              <a:latin typeface="Arial" panose="020B0604020202020204" pitchFamily="34" charset="0"/>
              <a:cs typeface="Arial" panose="020B0604020202020204" pitchFamily="34" charset="0"/>
            </a:rPr>
            <a:t>Can lead to trade tensions and retaliatory tariffs from other nations.</a:t>
          </a:r>
        </a:p>
        <a:p>
          <a:pPr marL="0" marR="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pPr marL="0" marR="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a:p>
          <a:pPr marL="0" marR="0" indent="0" defTabSz="914400" eaLnBrk="1" fontAlgn="auto" latinLnBrk="0" hangingPunct="1">
            <a:lnSpc>
              <a:spcPct val="100000"/>
            </a:lnSpc>
            <a:spcBef>
              <a:spcPts val="0"/>
            </a:spcBef>
            <a:spcAft>
              <a:spcPts val="0"/>
            </a:spcAft>
            <a:buClrTx/>
            <a:buSzTx/>
            <a:buFontTx/>
            <a:buNone/>
            <a:tabLst/>
            <a:defRPr/>
          </a:pPr>
          <a:r>
            <a:rPr lang="en-GB" sz="1100" b="1">
              <a:latin typeface="Arial" panose="020B0604020202020204" pitchFamily="34" charset="0"/>
              <a:cs typeface="Arial" panose="020B0604020202020204" pitchFamily="34" charset="0"/>
            </a:rPr>
            <a:t>Current Account</a:t>
          </a:r>
        </a:p>
        <a:p>
          <a:pPr marL="0" marR="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measures the balance of trade in goods and services, net income from abroad (such as dividends and interest), and net transfers (like remittances and foreign aid)</a:t>
          </a:r>
        </a:p>
        <a:p>
          <a:pPr marL="0" marR="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a:p>
          <a:pPr marL="0" marR="0" indent="0" defTabSz="914400" eaLnBrk="1" fontAlgn="auto" latinLnBrk="0" hangingPunct="1">
            <a:lnSpc>
              <a:spcPct val="100000"/>
            </a:lnSpc>
            <a:spcBef>
              <a:spcPts val="0"/>
            </a:spcBef>
            <a:spcAft>
              <a:spcPts val="0"/>
            </a:spcAft>
            <a:buClrTx/>
            <a:buSzTx/>
            <a:buFontTx/>
            <a:buNone/>
            <a:tabLst/>
            <a:defRPr/>
          </a:pPr>
          <a:r>
            <a:rPr lang="en-GB" b="0">
              <a:latin typeface="Arial" panose="020B0604020202020204" pitchFamily="34" charset="0"/>
              <a:cs typeface="Arial" panose="020B0604020202020204" pitchFamily="34" charset="0"/>
            </a:rPr>
            <a:t>Sustained Surpluses, Often linked to strong exports and a productive economy, but can also indicate weak domestic demand.</a:t>
          </a:r>
        </a:p>
        <a:p>
          <a:pPr marL="0" marR="0" indent="0" defTabSz="914400" eaLnBrk="1" fontAlgn="auto" latinLnBrk="0" hangingPunct="1">
            <a:lnSpc>
              <a:spcPct val="100000"/>
            </a:lnSpc>
            <a:spcBef>
              <a:spcPts val="0"/>
            </a:spcBef>
            <a:spcAft>
              <a:spcPts val="0"/>
            </a:spcAft>
            <a:buClrTx/>
            <a:buSzTx/>
            <a:buFontTx/>
            <a:buNone/>
            <a:tabLst/>
            <a:defRPr/>
          </a:pPr>
          <a:r>
            <a:rPr lang="en-GB" b="0">
              <a:latin typeface="Arial" panose="020B0604020202020204" pitchFamily="34" charset="0"/>
              <a:cs typeface="Arial" panose="020B0604020202020204" pitchFamily="34" charset="0"/>
            </a:rPr>
            <a:t>Persistent Deficits,</a:t>
          </a:r>
          <a:r>
            <a:rPr lang="en-GB">
              <a:latin typeface="Arial" panose="020B0604020202020204" pitchFamily="34" charset="0"/>
              <a:cs typeface="Arial" panose="020B0604020202020204" pitchFamily="34" charset="0"/>
            </a:rPr>
            <a:t> If not financed by productive investment, it can signal economic instability or over-reliance on debt.</a:t>
          </a:r>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pPr marL="0" marR="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a:p>
          <a:r>
            <a:rPr lang="en-GB" b="1">
              <a:latin typeface="Arial" panose="020B0604020202020204" pitchFamily="34" charset="0"/>
              <a:cs typeface="Arial" panose="020B0604020202020204" pitchFamily="34" charset="0"/>
            </a:rPr>
            <a:t> Purchasing Managers Index (PMI) </a:t>
          </a:r>
          <a:endParaRPr lang="en-GB" sz="1100" b="1">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The</a:t>
          </a:r>
          <a:r>
            <a:rPr lang="en-GB" b="0">
              <a:latin typeface="Arial" panose="020B0604020202020204" pitchFamily="34" charset="0"/>
              <a:cs typeface="Arial" panose="020B0604020202020204" pitchFamily="34" charset="0"/>
            </a:rPr>
            <a:t> Purchasing Managers' Index (PMI) </a:t>
          </a:r>
          <a:r>
            <a:rPr lang="en-GB">
              <a:latin typeface="Arial" panose="020B0604020202020204" pitchFamily="34" charset="0"/>
              <a:cs typeface="Arial" panose="020B0604020202020204" pitchFamily="34" charset="0"/>
            </a:rPr>
            <a:t>is a key indicator of economic activity in China's manufacturing sector. </a:t>
          </a:r>
        </a:p>
        <a:p>
          <a:r>
            <a:rPr lang="en-GB">
              <a:latin typeface="Arial" panose="020B0604020202020204" pitchFamily="34" charset="0"/>
              <a:cs typeface="Arial" panose="020B0604020202020204" pitchFamily="34" charset="0"/>
            </a:rPr>
            <a:t>A PMI reading:</a:t>
          </a:r>
        </a:p>
        <a:p>
          <a:r>
            <a:rPr lang="en-GB" b="1">
              <a:latin typeface="Arial" panose="020B0604020202020204" pitchFamily="34" charset="0"/>
              <a:cs typeface="Arial" panose="020B0604020202020204" pitchFamily="34" charset="0"/>
            </a:rPr>
            <a:t>Above 50</a:t>
          </a:r>
          <a:r>
            <a:rPr lang="en-GB">
              <a:latin typeface="Arial" panose="020B0604020202020204" pitchFamily="34" charset="0"/>
              <a:cs typeface="Arial" panose="020B0604020202020204" pitchFamily="34" charset="0"/>
            </a:rPr>
            <a:t> → Expansion in manufacturing.</a:t>
          </a:r>
        </a:p>
        <a:p>
          <a:r>
            <a:rPr lang="en-GB" b="1">
              <a:latin typeface="Arial" panose="020B0604020202020204" pitchFamily="34" charset="0"/>
              <a:cs typeface="Arial" panose="020B0604020202020204" pitchFamily="34" charset="0"/>
            </a:rPr>
            <a:t>Below 50</a:t>
          </a:r>
          <a:r>
            <a:rPr lang="en-GB">
              <a:latin typeface="Arial" panose="020B0604020202020204" pitchFamily="34" charset="0"/>
              <a:cs typeface="Arial" panose="020B0604020202020204" pitchFamily="34" charset="0"/>
            </a:rPr>
            <a:t> → Contraction in manufacturing.</a:t>
          </a:r>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pPr marL="0" marR="0" lvl="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b="1">
              <a:latin typeface="Arial" panose="020B0604020202020204" pitchFamily="34" charset="0"/>
              <a:cs typeface="Arial" panose="020B0604020202020204" pitchFamily="34" charset="0"/>
            </a:rPr>
            <a:t>Retail Sales &amp; Consumer Spending</a:t>
          </a: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The total spending by consumers on goods and services.</a:t>
          </a:r>
        </a:p>
        <a:p>
          <a:pPr marL="0" marR="0" lvl="0" indent="0" defTabSz="914400" eaLnBrk="1" fontAlgn="auto" latinLnBrk="0" hangingPunct="1">
            <a:lnSpc>
              <a:spcPct val="100000"/>
            </a:lnSpc>
            <a:spcBef>
              <a:spcPts val="0"/>
            </a:spcBef>
            <a:spcAft>
              <a:spcPts val="0"/>
            </a:spcAft>
            <a:buClrTx/>
            <a:buSzTx/>
            <a:buFontTx/>
            <a:buNone/>
            <a:tabLst/>
            <a:defRPr/>
          </a:pPr>
          <a:r>
            <a:rPr lang="en-GB" sz="1100" b="0" i="0">
              <a:solidFill>
                <a:schemeClr val="dk1"/>
              </a:solidFill>
              <a:effectLst/>
              <a:latin typeface="Arial" panose="020B0604020202020204" pitchFamily="34" charset="0"/>
              <a:ea typeface="+mn-ea"/>
              <a:cs typeface="Arial" panose="020B0604020202020204" pitchFamily="34" charset="0"/>
            </a:rPr>
            <a:t>Retail Sales measure the change in the total value of inflation-adjusted sales at the retail level. It is the foremost indicator of consumer spending, which accounts for the majority of overall economic activity.</a:t>
          </a:r>
          <a:br>
            <a:rPr lang="en-GB">
              <a:latin typeface="Arial" panose="020B0604020202020204" pitchFamily="34" charset="0"/>
              <a:cs typeface="Arial" panose="020B0604020202020204" pitchFamily="34" charset="0"/>
            </a:rPr>
          </a:br>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Consumer spending drives a large portion of GDP.</a:t>
          </a:r>
        </a:p>
        <a:p>
          <a:pPr marL="0" marR="0" lvl="0" indent="0" defTabSz="914400" eaLnBrk="1" fontAlgn="auto" latinLnBrk="0" hangingPunct="1">
            <a:lnSpc>
              <a:spcPct val="100000"/>
            </a:lnSpc>
            <a:spcBef>
              <a:spcPts val="0"/>
            </a:spcBef>
            <a:spcAft>
              <a:spcPts val="0"/>
            </a:spcAft>
            <a:buClrTx/>
            <a:buSzTx/>
            <a:buFontTx/>
            <a:buNone/>
            <a:tabLst/>
            <a:defRPr/>
          </a:pPr>
          <a:r>
            <a:rPr lang="en-GB">
              <a:latin typeface="Arial" panose="020B0604020202020204" pitchFamily="34" charset="0"/>
              <a:cs typeface="Arial" panose="020B0604020202020204" pitchFamily="34" charset="0"/>
            </a:rPr>
            <a:t>Indicates strong consumer confidence and a growing economy.</a:t>
          </a:r>
          <a:br>
            <a:rPr lang="en-GB">
              <a:latin typeface="Arial" panose="020B0604020202020204" pitchFamily="34" charset="0"/>
              <a:cs typeface="Arial" panose="020B0604020202020204" pitchFamily="34" charset="0"/>
            </a:rPr>
          </a:br>
          <a:r>
            <a:rPr lang="en-GB">
              <a:latin typeface="Arial" panose="020B0604020202020204" pitchFamily="34" charset="0"/>
              <a:cs typeface="Arial" panose="020B0604020202020204" pitchFamily="34" charset="0"/>
            </a:rPr>
            <a:t>If fueled by debt, it may lead to financial instability.</a:t>
          </a:r>
        </a:p>
        <a:p>
          <a:pPr marL="0" marR="0" lvl="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xdr:txBody>
    </xdr:sp>
    <xdr:clientData/>
  </xdr:twoCellAnchor>
  <xdr:twoCellAnchor>
    <xdr:from>
      <xdr:col>15</xdr:col>
      <xdr:colOff>415194</xdr:colOff>
      <xdr:row>4</xdr:row>
      <xdr:rowOff>12211</xdr:rowOff>
    </xdr:from>
    <xdr:to>
      <xdr:col>22</xdr:col>
      <xdr:colOff>660400</xdr:colOff>
      <xdr:row>34</xdr:row>
      <xdr:rowOff>122116</xdr:rowOff>
    </xdr:to>
    <xdr:sp macro="" textlink="">
      <xdr:nvSpPr>
        <xdr:cNvPr id="4" name="TextBox 3">
          <a:extLst>
            <a:ext uri="{FF2B5EF4-FFF2-40B4-BE49-F238E27FC236}">
              <a16:creationId xmlns:a16="http://schemas.microsoft.com/office/drawing/2014/main" id="{AAA63BA8-789F-283A-955D-0EBDD2EF56AC}"/>
            </a:ext>
          </a:extLst>
        </xdr:cNvPr>
        <xdr:cNvSpPr txBox="1"/>
      </xdr:nvSpPr>
      <xdr:spPr>
        <a:xfrm>
          <a:off x="12759594" y="825011"/>
          <a:ext cx="6005926" cy="62059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b="1">
              <a:latin typeface="Arial" panose="020B0604020202020204" pitchFamily="34" charset="0"/>
              <a:cs typeface="Arial" panose="020B0604020202020204" pitchFamily="34" charset="0"/>
            </a:rPr>
            <a:t>Fixed Asset Investment (FAI) </a:t>
          </a:r>
        </a:p>
        <a:p>
          <a:r>
            <a:rPr lang="en-GB">
              <a:latin typeface="Arial" panose="020B0604020202020204" pitchFamily="34" charset="0"/>
              <a:cs typeface="Arial" panose="020B0604020202020204" pitchFamily="34" charset="0"/>
            </a:rPr>
            <a:t>measures capital spending on infrastructure, real estate, and manufacturing assets, reflecting the pace of economic development and investment confidence. </a:t>
          </a:r>
        </a:p>
        <a:p>
          <a:endParaRPr lang="en-GB">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A higher FAI typically signals economic expansion,</a:t>
          </a:r>
        </a:p>
        <a:p>
          <a:r>
            <a:rPr lang="en-GB">
              <a:latin typeface="Arial" panose="020B0604020202020204" pitchFamily="34" charset="0"/>
              <a:cs typeface="Arial" panose="020B0604020202020204" pitchFamily="34" charset="0"/>
            </a:rPr>
            <a:t>while a declining FAI suggests weakenDing growth or investment caution</a:t>
          </a:r>
        </a:p>
        <a:p>
          <a:endParaRPr lang="en-GB" sz="1100">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  </a:t>
          </a:r>
          <a:r>
            <a:rPr lang="en-GB" sz="1100">
              <a:latin typeface="Arial" panose="020B0604020202020204" pitchFamily="34" charset="0"/>
              <a:cs typeface="Arial" panose="020B0604020202020204" pitchFamily="34" charset="0"/>
            </a:rPr>
            <a:t>-</a:t>
          </a:r>
          <a:r>
            <a:rPr lang="en-GB" sz="1100" baseline="0">
              <a:latin typeface="Arial" panose="020B0604020202020204" pitchFamily="34" charset="0"/>
              <a:cs typeface="Arial" panose="020B0604020202020204" pitchFamily="34" charset="0"/>
            </a:rPr>
            <a:t>  </a:t>
          </a:r>
        </a:p>
        <a:p>
          <a:endParaRPr lang="en-GB" sz="1100">
            <a:latin typeface="Arial" panose="020B0604020202020204" pitchFamily="34" charset="0"/>
            <a:cs typeface="Arial" panose="020B0604020202020204" pitchFamily="34" charset="0"/>
          </a:endParaRPr>
        </a:p>
        <a:p>
          <a:endParaRPr lang="en-GB" sz="1100">
            <a:latin typeface="Arial" panose="020B0604020202020204" pitchFamily="34" charset="0"/>
            <a:cs typeface="Arial" panose="020B0604020202020204" pitchFamily="34" charset="0"/>
          </a:endParaRP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16</xdr:col>
      <xdr:colOff>207434</xdr:colOff>
      <xdr:row>9</xdr:row>
      <xdr:rowOff>29634</xdr:rowOff>
    </xdr:from>
    <xdr:to>
      <xdr:col>24</xdr:col>
      <xdr:colOff>6468</xdr:colOff>
      <xdr:row>24</xdr:row>
      <xdr:rowOff>88900</xdr:rowOff>
    </xdr:to>
    <mc:AlternateContent xmlns:mc="http://schemas.openxmlformats.org/markup-compatibility/2006">
      <mc:Choice xmlns:cx4="http://schemas.microsoft.com/office/drawing/2016/5/10/chartex" Requires="cx4">
        <xdr:graphicFrame macro="">
          <xdr:nvGraphicFramePr>
            <xdr:cNvPr id="2" name="Chart 1">
              <a:extLst>
                <a:ext uri="{FF2B5EF4-FFF2-40B4-BE49-F238E27FC236}">
                  <a16:creationId xmlns:a16="http://schemas.microsoft.com/office/drawing/2014/main" id="{C9773E26-F545-3D77-DB6B-185C1BAEA594}"/>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16869834" y="1845734"/>
              <a:ext cx="5793434" cy="3107266"/>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16</xdr:col>
      <xdr:colOff>211666</xdr:colOff>
      <xdr:row>24</xdr:row>
      <xdr:rowOff>88900</xdr:rowOff>
    </xdr:from>
    <xdr:to>
      <xdr:col>24</xdr:col>
      <xdr:colOff>16932</xdr:colOff>
      <xdr:row>40</xdr:row>
      <xdr:rowOff>186266</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BA7E3F47-BA63-DD4E-B3E5-D5170107FE1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6874066" y="4953000"/>
              <a:ext cx="5799666" cy="3348566"/>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30</xdr:col>
      <xdr:colOff>788397</xdr:colOff>
      <xdr:row>29</xdr:row>
      <xdr:rowOff>41029</xdr:rowOff>
    </xdr:from>
    <xdr:to>
      <xdr:col>37</xdr:col>
      <xdr:colOff>805329</xdr:colOff>
      <xdr:row>48</xdr:row>
      <xdr:rowOff>132727</xdr:rowOff>
    </xdr:to>
    <xdr:pic>
      <xdr:nvPicPr>
        <xdr:cNvPr id="6" name="Picture 5" descr="Figure: Map showing China's One Belt, One Road Initiative (source:... |  Download Scientific Diagram">
          <a:extLst>
            <a:ext uri="{FF2B5EF4-FFF2-40B4-BE49-F238E27FC236}">
              <a16:creationId xmlns:a16="http://schemas.microsoft.com/office/drawing/2014/main" id="{1C3A01E6-25A2-68C0-7A61-05ACBFAED27A}"/>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28354868" y="5980147"/>
          <a:ext cx="5769285" cy="3995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24</xdr:col>
      <xdr:colOff>320738</xdr:colOff>
      <xdr:row>30</xdr:row>
      <xdr:rowOff>18429</xdr:rowOff>
    </xdr:from>
    <xdr:to>
      <xdr:col>30</xdr:col>
      <xdr:colOff>397435</xdr:colOff>
      <xdr:row>43</xdr:row>
      <xdr:rowOff>175559</xdr:rowOff>
    </xdr:to>
    <xdr:grpSp>
      <xdr:nvGrpSpPr>
        <xdr:cNvPr id="13" name="Group 12">
          <a:extLst>
            <a:ext uri="{FF2B5EF4-FFF2-40B4-BE49-F238E27FC236}">
              <a16:creationId xmlns:a16="http://schemas.microsoft.com/office/drawing/2014/main" id="{10DD83BC-41A2-7587-AF30-8376ECC29B64}"/>
            </a:ext>
          </a:extLst>
        </xdr:cNvPr>
        <xdr:cNvGrpSpPr/>
      </xdr:nvGrpSpPr>
      <xdr:grpSpPr>
        <a:xfrm>
          <a:off x="22963909" y="6043185"/>
          <a:ext cx="5001819" cy="2774569"/>
          <a:chOff x="22066126" y="1439334"/>
          <a:chExt cx="5007286" cy="2878666"/>
        </a:xfrm>
      </xdr:grpSpPr>
      <xdr:sp macro="" textlink="">
        <xdr:nvSpPr>
          <xdr:cNvPr id="7" name="TextBox 6">
            <a:extLst>
              <a:ext uri="{FF2B5EF4-FFF2-40B4-BE49-F238E27FC236}">
                <a16:creationId xmlns:a16="http://schemas.microsoft.com/office/drawing/2014/main" id="{E73A949A-D61C-F589-DFE2-D7D576E67744}"/>
              </a:ext>
            </a:extLst>
          </xdr:cNvPr>
          <xdr:cNvSpPr txBox="1"/>
        </xdr:nvSpPr>
        <xdr:spPr>
          <a:xfrm>
            <a:off x="22066126" y="1439334"/>
            <a:ext cx="2258109" cy="266949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400" b="1">
                <a:latin typeface="Arial" panose="020B0604020202020204" pitchFamily="34" charset="0"/>
                <a:cs typeface="Arial" panose="020B0604020202020204" pitchFamily="34" charset="0"/>
              </a:rPr>
              <a:t>High</a:t>
            </a:r>
            <a:r>
              <a:rPr lang="en-GB" sz="1400" b="1" baseline="0">
                <a:latin typeface="Arial" panose="020B0604020202020204" pitchFamily="34" charset="0"/>
                <a:cs typeface="Arial" panose="020B0604020202020204" pitchFamily="34" charset="0"/>
              </a:rPr>
              <a:t> growth regions</a:t>
            </a:r>
          </a:p>
          <a:p>
            <a:endParaRPr lang="en-GB" sz="1400" b="1" baseline="0">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b="0" i="1">
                <a:latin typeface="Arial" panose="020B0604020202020204" pitchFamily="34" charset="0"/>
                <a:cs typeface="Arial" panose="020B0604020202020204" pitchFamily="34" charset="0"/>
              </a:rPr>
              <a:t>High-Tech &amp; Manufacturing Hubs</a:t>
            </a:r>
            <a:endParaRPr lang="en-GB" b="1" baseline="0">
              <a:latin typeface="Arial" panose="020B0604020202020204" pitchFamily="34" charset="0"/>
              <a:cs typeface="Arial" panose="020B0604020202020204" pitchFamily="34" charset="0"/>
            </a:endParaRPr>
          </a:p>
          <a:p>
            <a:r>
              <a:rPr lang="en-GB">
                <a:latin typeface="Arial" panose="020B0604020202020204" pitchFamily="34" charset="0"/>
                <a:cs typeface="Arial" panose="020B0604020202020204" pitchFamily="34" charset="0"/>
              </a:rPr>
              <a:t>Zhejiang 	(4.16%)</a:t>
            </a:r>
          </a:p>
          <a:p>
            <a:r>
              <a:rPr lang="en-GB">
                <a:latin typeface="Arial" panose="020B0604020202020204" pitchFamily="34" charset="0"/>
                <a:cs typeface="Arial" panose="020B0604020202020204" pitchFamily="34" charset="0"/>
              </a:rPr>
              <a:t>Jiangsu 	(3.54%)</a:t>
            </a:r>
          </a:p>
          <a:p>
            <a:r>
              <a:rPr lang="en-GB">
                <a:latin typeface="Arial" panose="020B0604020202020204" pitchFamily="34" charset="0"/>
                <a:cs typeface="Arial" panose="020B0604020202020204" pitchFamily="34" charset="0"/>
              </a:rPr>
              <a:t>Shandong 	(3.53%)</a:t>
            </a:r>
          </a:p>
          <a:p>
            <a:r>
              <a:rPr lang="en-GB">
                <a:latin typeface="Arial" panose="020B0604020202020204" pitchFamily="34" charset="0"/>
                <a:cs typeface="Arial" panose="020B0604020202020204" pitchFamily="34" charset="0"/>
              </a:rPr>
              <a:t>Fujian 	(4.29%)</a:t>
            </a:r>
          </a:p>
          <a:p>
            <a:endParaRPr lang="en-GB" sz="1100">
              <a:latin typeface="Arial" panose="020B0604020202020204" pitchFamily="34" charset="0"/>
              <a:cs typeface="Arial" panose="020B0604020202020204" pitchFamily="34" charset="0"/>
            </a:endParaRPr>
          </a:p>
          <a:p>
            <a:pPr marL="0" marR="0" lvl="0" indent="0" defTabSz="914400" eaLnBrk="1" fontAlgn="auto" latinLnBrk="0" hangingPunct="1">
              <a:lnSpc>
                <a:spcPct val="100000"/>
              </a:lnSpc>
              <a:spcBef>
                <a:spcPts val="0"/>
              </a:spcBef>
              <a:spcAft>
                <a:spcPts val="0"/>
              </a:spcAft>
              <a:buClrTx/>
              <a:buSzTx/>
              <a:buFontTx/>
              <a:buNone/>
              <a:tabLst/>
              <a:defRPr/>
            </a:pPr>
            <a:r>
              <a:rPr lang="en-GB" b="0" i="1">
                <a:latin typeface="Arial" panose="020B0604020202020204" pitchFamily="34" charset="0"/>
                <a:cs typeface="Arial" panose="020B0604020202020204" pitchFamily="34" charset="0"/>
              </a:rPr>
              <a:t>Central &amp; Western Expansion</a:t>
            </a:r>
          </a:p>
          <a:p>
            <a:r>
              <a:rPr lang="en-GB" b="0">
                <a:latin typeface="Arial" panose="020B0604020202020204" pitchFamily="34" charset="0"/>
                <a:cs typeface="Arial" panose="020B0604020202020204" pitchFamily="34" charset="0"/>
              </a:rPr>
              <a:t>Sichuan	(4.34%) </a:t>
            </a:r>
          </a:p>
          <a:p>
            <a:r>
              <a:rPr lang="en-GB" b="0">
                <a:latin typeface="Arial" panose="020B0604020202020204" pitchFamily="34" charset="0"/>
                <a:cs typeface="Arial" panose="020B0604020202020204" pitchFamily="34" charset="0"/>
              </a:rPr>
              <a:t>Hubei	(4.56%) </a:t>
            </a:r>
          </a:p>
          <a:p>
            <a:r>
              <a:rPr lang="en-GB" b="0">
                <a:latin typeface="Arial" panose="020B0604020202020204" pitchFamily="34" charset="0"/>
                <a:cs typeface="Arial" panose="020B0604020202020204" pitchFamily="34" charset="0"/>
              </a:rPr>
              <a:t>Chongqing 	(4.05%) </a:t>
            </a:r>
          </a:p>
          <a:p>
            <a:r>
              <a:rPr lang="en-GB" b="0">
                <a:latin typeface="Arial" panose="020B0604020202020204" pitchFamily="34" charset="0"/>
                <a:cs typeface="Arial" panose="020B0604020202020204" pitchFamily="34" charset="0"/>
              </a:rPr>
              <a:t>Guizhou 	(4.25%)</a:t>
            </a:r>
          </a:p>
          <a:p>
            <a:r>
              <a:rPr lang="en-GB" b="0">
                <a:latin typeface="Arial" panose="020B0604020202020204" pitchFamily="34" charset="0"/>
                <a:cs typeface="Arial" panose="020B0604020202020204" pitchFamily="34" charset="0"/>
              </a:rPr>
              <a:t>Gansu 	(4.21%)</a:t>
            </a:r>
          </a:p>
          <a:p>
            <a:r>
              <a:rPr lang="en-GB">
                <a:latin typeface="Arial" panose="020B0604020202020204" pitchFamily="34" charset="0"/>
                <a:cs typeface="Arial" panose="020B0604020202020204" pitchFamily="34" charset="0"/>
              </a:rPr>
              <a:t>Tibet	(8.01%)</a:t>
            </a:r>
            <a:r>
              <a:rPr lang="en-GB" b="0">
                <a:latin typeface="Arial" panose="020B0604020202020204" pitchFamily="34" charset="0"/>
                <a:cs typeface="Arial" panose="020B0604020202020204" pitchFamily="34" charset="0"/>
              </a:rPr>
              <a:t> </a:t>
            </a:r>
            <a:endParaRPr lang="en-GB" sz="1100" b="0">
              <a:latin typeface="Arial" panose="020B0604020202020204" pitchFamily="34" charset="0"/>
              <a:cs typeface="Arial" panose="020B0604020202020204" pitchFamily="34" charset="0"/>
            </a:endParaRPr>
          </a:p>
        </xdr:txBody>
      </xdr:sp>
      <xdr:sp macro="" textlink="">
        <xdr:nvSpPr>
          <xdr:cNvPr id="8" name="TextBox 7">
            <a:extLst>
              <a:ext uri="{FF2B5EF4-FFF2-40B4-BE49-F238E27FC236}">
                <a16:creationId xmlns:a16="http://schemas.microsoft.com/office/drawing/2014/main" id="{31112672-1C65-FB79-D469-E627AEB22006}"/>
              </a:ext>
            </a:extLst>
          </xdr:cNvPr>
          <xdr:cNvSpPr txBox="1"/>
        </xdr:nvSpPr>
        <xdr:spPr>
          <a:xfrm>
            <a:off x="24309294" y="1733175"/>
            <a:ext cx="2764118" cy="25848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GB" sz="1100"/>
          </a:p>
          <a:p>
            <a:r>
              <a:rPr lang="en-GB"/>
              <a:t>These coastal regions are China’s economic backbone, driven by manufacturing, exports, and private enterprise. Despite global trade headwinds, resilient domestic demand and high-tech innovation (e.g., semiconductors, EVs) support growth</a:t>
            </a:r>
            <a:endParaRPr lang="en-GB" sz="1100"/>
          </a:p>
          <a:p>
            <a:endParaRPr lang="en-GB" sz="1100"/>
          </a:p>
          <a:p>
            <a:r>
              <a:rPr lang="en-GB"/>
              <a:t>Infrastructure investment and regional development policies continue to boost growth in these provinces. Chengdu-Chongqing economic zone is emerging as a major tech and logistics hub.</a:t>
            </a:r>
            <a:endParaRPr lang="en-GB" sz="1100"/>
          </a:p>
        </xdr:txBody>
      </xdr:sp>
    </xdr:grpSp>
    <xdr:clientData/>
  </xdr:twoCellAnchor>
  <xdr:twoCellAnchor>
    <xdr:from>
      <xdr:col>38</xdr:col>
      <xdr:colOff>163857</xdr:colOff>
      <xdr:row>29</xdr:row>
      <xdr:rowOff>16436</xdr:rowOff>
    </xdr:from>
    <xdr:to>
      <xdr:col>42</xdr:col>
      <xdr:colOff>522941</xdr:colOff>
      <xdr:row>53</xdr:row>
      <xdr:rowOff>107578</xdr:rowOff>
    </xdr:to>
    <xdr:sp macro="" textlink="">
      <xdr:nvSpPr>
        <xdr:cNvPr id="14" name="TextBox 13">
          <a:extLst>
            <a:ext uri="{FF2B5EF4-FFF2-40B4-BE49-F238E27FC236}">
              <a16:creationId xmlns:a16="http://schemas.microsoft.com/office/drawing/2014/main" id="{B5E0A183-E737-7147-9C33-48E432D95DAB}"/>
            </a:ext>
          </a:extLst>
        </xdr:cNvPr>
        <xdr:cNvSpPr txBox="1"/>
      </xdr:nvSpPr>
      <xdr:spPr>
        <a:xfrm>
          <a:off x="34304445" y="5955554"/>
          <a:ext cx="3646143" cy="5301877"/>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defTabSz="914400" eaLnBrk="1" fontAlgn="auto" latinLnBrk="0" hangingPunct="1">
            <a:lnSpc>
              <a:spcPct val="100000"/>
            </a:lnSpc>
            <a:spcBef>
              <a:spcPts val="0"/>
            </a:spcBef>
            <a:spcAft>
              <a:spcPts val="0"/>
            </a:spcAft>
            <a:buClrTx/>
            <a:buSzTx/>
            <a:buFontTx/>
            <a:buNone/>
            <a:tabLst/>
            <a:defRPr/>
          </a:pPr>
          <a:r>
            <a:rPr lang="en-GB" sz="1400" b="1" i="0">
              <a:solidFill>
                <a:srgbClr val="202122"/>
              </a:solidFill>
              <a:effectLst/>
              <a:latin typeface="Arial" panose="020B0604020202020204" pitchFamily="34" charset="0"/>
            </a:rPr>
            <a:t>One Belt,</a:t>
          </a:r>
          <a:r>
            <a:rPr lang="en-GB" sz="1400" b="1" i="0" baseline="0">
              <a:solidFill>
                <a:srgbClr val="202122"/>
              </a:solidFill>
              <a:effectLst/>
              <a:latin typeface="Arial" panose="020B0604020202020204" pitchFamily="34" charset="0"/>
            </a:rPr>
            <a:t> One Road</a:t>
          </a:r>
          <a:endParaRPr lang="en-GB" sz="1400" b="1" i="0">
            <a:solidFill>
              <a:srgbClr val="202122"/>
            </a:solidFill>
            <a:effectLst/>
            <a:latin typeface="Arial" panose="020B0604020202020204" pitchFamily="34" charset="0"/>
          </a:endParaRPr>
        </a:p>
        <a:p>
          <a:pPr marL="0" marR="0" indent="0" defTabSz="914400" eaLnBrk="1" fontAlgn="auto" latinLnBrk="0" hangingPunct="1">
            <a:lnSpc>
              <a:spcPct val="100000"/>
            </a:lnSpc>
            <a:spcBef>
              <a:spcPts val="0"/>
            </a:spcBef>
            <a:spcAft>
              <a:spcPts val="0"/>
            </a:spcAft>
            <a:buClrTx/>
            <a:buSzTx/>
            <a:buFontTx/>
            <a:buNone/>
            <a:tabLst/>
            <a:defRPr/>
          </a:pPr>
          <a:endParaRPr lang="en-GB" b="0" i="0">
            <a:solidFill>
              <a:srgbClr val="202122"/>
            </a:solidFill>
            <a:effectLst/>
            <a:latin typeface="Arial" panose="020B0604020202020204" pitchFamily="34" charset="0"/>
          </a:endParaRPr>
        </a:p>
        <a:p>
          <a:pPr marL="0" marR="0" indent="0" defTabSz="914400" eaLnBrk="1" fontAlgn="auto" latinLnBrk="0" hangingPunct="1">
            <a:lnSpc>
              <a:spcPct val="100000"/>
            </a:lnSpc>
            <a:spcBef>
              <a:spcPts val="0"/>
            </a:spcBef>
            <a:spcAft>
              <a:spcPts val="0"/>
            </a:spcAft>
            <a:buClrTx/>
            <a:buSzTx/>
            <a:buFontTx/>
            <a:buNone/>
            <a:tabLst/>
            <a:defRPr/>
          </a:pPr>
          <a:r>
            <a:rPr lang="en-GB" b="0" i="0">
              <a:solidFill>
                <a:srgbClr val="202122"/>
              </a:solidFill>
              <a:effectLst/>
              <a:latin typeface="Arial" panose="020B0604020202020204" pitchFamily="34" charset="0"/>
            </a:rPr>
            <a:t>Numerous studies conducted by the</a:t>
          </a:r>
          <a:r>
            <a:rPr lang="en-GB" b="0" i="0" baseline="0">
              <a:solidFill>
                <a:srgbClr val="202122"/>
              </a:solidFill>
              <a:effectLst/>
              <a:latin typeface="Arial" panose="020B0604020202020204" pitchFamily="34" charset="0"/>
            </a:rPr>
            <a:t> World Bank </a:t>
          </a:r>
          <a:r>
            <a:rPr lang="en-GB" b="0" i="0">
              <a:solidFill>
                <a:srgbClr val="202122"/>
              </a:solidFill>
              <a:effectLst/>
              <a:latin typeface="Arial" panose="020B0604020202020204" pitchFamily="34" charset="0"/>
            </a:rPr>
            <a:t>have estimated that BRI can boost trade flows in </a:t>
          </a:r>
          <a:r>
            <a:rPr lang="en-GB" b="1" i="0">
              <a:solidFill>
                <a:srgbClr val="202122"/>
              </a:solidFill>
              <a:effectLst/>
              <a:latin typeface="Arial" panose="020B0604020202020204" pitchFamily="34" charset="0"/>
            </a:rPr>
            <a:t>155 participating countries </a:t>
          </a:r>
          <a:r>
            <a:rPr lang="en-GB" b="0" i="0">
              <a:solidFill>
                <a:srgbClr val="202122"/>
              </a:solidFill>
              <a:effectLst/>
              <a:latin typeface="Arial" panose="020B0604020202020204" pitchFamily="34" charset="0"/>
            </a:rPr>
            <a:t>by 4.1 percent, as well as cutting the cost of global trade by 1.1 percent to 2.2 percent, and grow the GDP of East Asian and Pacific developing countries by an average of 2.6 to 3.9 percent.</a:t>
          </a:r>
        </a:p>
        <a:p>
          <a:pPr marL="0" marR="0" indent="0" defTabSz="914400" eaLnBrk="1" fontAlgn="auto" latinLnBrk="0" hangingPunct="1">
            <a:lnSpc>
              <a:spcPct val="100000"/>
            </a:lnSpc>
            <a:spcBef>
              <a:spcPts val="0"/>
            </a:spcBef>
            <a:spcAft>
              <a:spcPts val="0"/>
            </a:spcAft>
            <a:buClrTx/>
            <a:buSzTx/>
            <a:buFontTx/>
            <a:buNone/>
            <a:tabLst/>
            <a:defRPr/>
          </a:pPr>
          <a:endParaRPr lang="en-GB" sz="1100" b="0" i="0">
            <a:solidFill>
              <a:srgbClr val="202122"/>
            </a:solidFill>
            <a:effectLst/>
            <a:latin typeface="Arial" panose="020B0604020202020204" pitchFamily="34" charset="0"/>
            <a:cs typeface="Arial" panose="020B0604020202020204" pitchFamily="34" charset="0"/>
          </a:endParaRPr>
        </a:p>
        <a:p>
          <a:pPr marL="0" marR="0" indent="0" defTabSz="914400" eaLnBrk="1" fontAlgn="auto" latinLnBrk="0" hangingPunct="1">
            <a:lnSpc>
              <a:spcPct val="100000"/>
            </a:lnSpc>
            <a:spcBef>
              <a:spcPts val="0"/>
            </a:spcBef>
            <a:spcAft>
              <a:spcPts val="0"/>
            </a:spcAft>
            <a:buClrTx/>
            <a:buSzTx/>
            <a:buFontTx/>
            <a:buNone/>
            <a:tabLst/>
            <a:defRPr/>
          </a:pPr>
          <a:r>
            <a:rPr lang="en-GB" sz="1100" b="0" i="0">
              <a:solidFill>
                <a:schemeClr val="dk1"/>
              </a:solidFill>
              <a:effectLst/>
              <a:latin typeface="+mn-lt"/>
              <a:ea typeface="+mn-ea"/>
              <a:cs typeface="+mn-cs"/>
            </a:rPr>
            <a:t>The project has a target completion date of </a:t>
          </a:r>
          <a:r>
            <a:rPr lang="en-GB" sz="1100" b="1" i="0">
              <a:solidFill>
                <a:schemeClr val="dk1"/>
              </a:solidFill>
              <a:effectLst/>
              <a:latin typeface="+mn-lt"/>
              <a:ea typeface="+mn-ea"/>
              <a:cs typeface="+mn-cs"/>
            </a:rPr>
            <a:t>2049</a:t>
          </a:r>
        </a:p>
        <a:p>
          <a:pPr marL="0" marR="0" indent="0" defTabSz="914400" eaLnBrk="1" fontAlgn="auto" latinLnBrk="0" hangingPunct="1">
            <a:lnSpc>
              <a:spcPct val="100000"/>
            </a:lnSpc>
            <a:spcBef>
              <a:spcPts val="0"/>
            </a:spcBef>
            <a:spcAft>
              <a:spcPts val="0"/>
            </a:spcAft>
            <a:buClrTx/>
            <a:buSzTx/>
            <a:buFontTx/>
            <a:buNone/>
            <a:tabLst/>
            <a:defRPr/>
          </a:pPr>
          <a:endParaRPr lang="en-GB" sz="1100" b="1" i="0">
            <a:solidFill>
              <a:schemeClr val="dk1"/>
            </a:solidFill>
            <a:effectLst/>
            <a:latin typeface="+mn-lt"/>
            <a:ea typeface="+mn-ea"/>
            <a:cs typeface="+mn-cs"/>
          </a:endParaRPr>
        </a:p>
        <a:p>
          <a:r>
            <a:rPr lang="en-GB" b="1"/>
            <a:t>Overall Economic Impact Estimate</a:t>
          </a:r>
        </a:p>
        <a:p>
          <a:r>
            <a:rPr lang="en-GB" b="1"/>
            <a:t>China’s total return on investment</a:t>
          </a:r>
        </a:p>
        <a:p>
          <a:endParaRPr lang="en-GB" b="1"/>
        </a:p>
        <a:p>
          <a:r>
            <a:rPr lang="en-GB" b="1"/>
            <a:t>(ROI) for BRI is debated</a:t>
          </a:r>
          <a:r>
            <a:rPr lang="en-GB"/>
            <a:t>, with some analysts estimating a long-term </a:t>
          </a:r>
          <a:r>
            <a:rPr lang="en-GB" b="1"/>
            <a:t>5-7% return</a:t>
          </a:r>
          <a:r>
            <a:rPr lang="en-GB"/>
            <a:t> on strategic investments.</a:t>
          </a:r>
        </a:p>
        <a:p>
          <a:r>
            <a:rPr lang="en-GB" b="1"/>
            <a:t>By 2040, BRI could boost global GDP by $7.1 trillion</a:t>
          </a:r>
          <a:r>
            <a:rPr lang="en-GB"/>
            <a:t>, with China capturing a significant share of that growth.</a:t>
          </a:r>
        </a:p>
        <a:p>
          <a:endParaRPr lang="en-GB"/>
        </a:p>
        <a:p>
          <a:r>
            <a:rPr lang="en-GB"/>
            <a:t>However, given rising geopolitical tensions and financial strains, </a:t>
          </a:r>
          <a:r>
            <a:rPr lang="en-GB" b="1"/>
            <a:t>China may slow down BRI expansion and focus more on debt sustainability</a:t>
          </a:r>
          <a:r>
            <a:rPr lang="en-GB"/>
            <a:t> in the coming years.</a:t>
          </a:r>
        </a:p>
        <a:p>
          <a:pPr marL="0" marR="0" indent="0" defTabSz="914400" eaLnBrk="1" fontAlgn="auto" latinLnBrk="0" hangingPunct="1">
            <a:lnSpc>
              <a:spcPct val="100000"/>
            </a:lnSpc>
            <a:spcBef>
              <a:spcPts val="0"/>
            </a:spcBef>
            <a:spcAft>
              <a:spcPts val="0"/>
            </a:spcAft>
            <a:buClrTx/>
            <a:buSzTx/>
            <a:buFontTx/>
            <a:buNone/>
            <a:tabLst/>
            <a:defRPr/>
          </a:pPr>
          <a:endParaRPr lang="en-GB" sz="1100" b="1">
            <a:latin typeface="Arial" panose="020B0604020202020204" pitchFamily="34" charset="0"/>
            <a:cs typeface="Arial" panose="020B0604020202020204" pitchFamily="34" charset="0"/>
          </a:endParaRPr>
        </a:p>
      </xdr:txBody>
    </xdr:sp>
    <xdr:clientData/>
  </xdr:twoCellAnchor>
  <xdr:twoCellAnchor>
    <xdr:from>
      <xdr:col>24</xdr:col>
      <xdr:colOff>327378</xdr:colOff>
      <xdr:row>7</xdr:row>
      <xdr:rowOff>14112</xdr:rowOff>
    </xdr:from>
    <xdr:to>
      <xdr:col>35</xdr:col>
      <xdr:colOff>482600</xdr:colOff>
      <xdr:row>29</xdr:row>
      <xdr:rowOff>1</xdr:rowOff>
    </xdr:to>
    <xdr:sp macro="" textlink="">
      <xdr:nvSpPr>
        <xdr:cNvPr id="4" name="TextBox 3">
          <a:extLst>
            <a:ext uri="{FF2B5EF4-FFF2-40B4-BE49-F238E27FC236}">
              <a16:creationId xmlns:a16="http://schemas.microsoft.com/office/drawing/2014/main" id="{1E362F13-FBFF-98C4-7924-0AB37B09A797}"/>
            </a:ext>
          </a:extLst>
        </xdr:cNvPr>
        <xdr:cNvSpPr txBox="1"/>
      </xdr:nvSpPr>
      <xdr:spPr>
        <a:xfrm>
          <a:off x="22963260" y="1470877"/>
          <a:ext cx="9194634" cy="4468242"/>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200" b="1" i="0">
              <a:solidFill>
                <a:schemeClr val="dk1"/>
              </a:solidFill>
              <a:effectLst/>
              <a:latin typeface="Arial" panose="020B0604020202020204" pitchFamily="34" charset="0"/>
              <a:ea typeface="+mn-ea"/>
              <a:cs typeface="Arial" panose="020B0604020202020204" pitchFamily="34" charset="0"/>
            </a:rPr>
            <a:t>5 Biggest provinces and their</a:t>
          </a:r>
          <a:r>
            <a:rPr lang="en-GB" sz="1200" b="1" i="0" baseline="0">
              <a:solidFill>
                <a:schemeClr val="dk1"/>
              </a:solidFill>
              <a:effectLst/>
              <a:latin typeface="Arial" panose="020B0604020202020204" pitchFamily="34" charset="0"/>
              <a:ea typeface="+mn-ea"/>
              <a:cs typeface="Arial" panose="020B0604020202020204" pitchFamily="34" charset="0"/>
            </a:rPr>
            <a:t> key cities &amp; industries</a:t>
          </a:r>
          <a:endParaRPr lang="en-GB" sz="1200" b="1" i="0">
            <a:solidFill>
              <a:schemeClr val="dk1"/>
            </a:solidFill>
            <a:effectLst/>
            <a:latin typeface="Arial" panose="020B0604020202020204" pitchFamily="34" charset="0"/>
            <a:ea typeface="+mn-ea"/>
            <a:cs typeface="Arial" panose="020B0604020202020204" pitchFamily="34" charset="0"/>
          </a:endParaRPr>
        </a:p>
        <a:p>
          <a:endParaRPr lang="en-GB" sz="1100" b="1" i="0">
            <a:solidFill>
              <a:schemeClr val="dk1"/>
            </a:solidFill>
            <a:effectLst/>
            <a:latin typeface="Arial" panose="020B0604020202020204" pitchFamily="34" charset="0"/>
            <a:ea typeface="+mn-ea"/>
            <a:cs typeface="Arial" panose="020B0604020202020204" pitchFamily="34" charset="0"/>
          </a:endParaRPr>
        </a:p>
        <a:p>
          <a:r>
            <a:rPr lang="en-GB" sz="1100" b="1" i="0">
              <a:solidFill>
                <a:schemeClr val="dk1"/>
              </a:solidFill>
              <a:effectLst/>
              <a:latin typeface="Arial" panose="020B0604020202020204" pitchFamily="34" charset="0"/>
              <a:ea typeface="+mn-ea"/>
              <a:cs typeface="Arial" panose="020B0604020202020204" pitchFamily="34" charset="0"/>
            </a:rPr>
            <a:t> Guangdong Province</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Guangdong is China's largest provincial economy and a global manufacturing hub. It is home to the Pearl River Delta, one of the world's most dynamic economic regions.</a:t>
          </a:r>
        </a:p>
        <a:p>
          <a:r>
            <a:rPr lang="en-GB" sz="1100" b="1" i="0">
              <a:solidFill>
                <a:schemeClr val="dk1"/>
              </a:solidFill>
              <a:effectLst/>
              <a:latin typeface="Arial" panose="020B0604020202020204" pitchFamily="34" charset="0"/>
              <a:ea typeface="+mn-ea"/>
              <a:cs typeface="Arial" panose="020B0604020202020204" pitchFamily="34" charset="0"/>
            </a:rPr>
            <a:t>Key Cities</a:t>
          </a:r>
          <a:r>
            <a:rPr lang="en-GB" sz="1100" b="0" i="0">
              <a:solidFill>
                <a:schemeClr val="dk1"/>
              </a:solidFill>
              <a:effectLst/>
              <a:latin typeface="Arial" panose="020B0604020202020204" pitchFamily="34" charset="0"/>
              <a:ea typeface="+mn-ea"/>
              <a:cs typeface="Arial" panose="020B0604020202020204" pitchFamily="34" charset="0"/>
            </a:rPr>
            <a:t>: Guangzhou, Shenzhen, Dongguan, and Foshan.</a:t>
          </a:r>
        </a:p>
        <a:p>
          <a:r>
            <a:rPr lang="en-GB" sz="1100" b="1" i="0">
              <a:solidFill>
                <a:schemeClr val="dk1"/>
              </a:solidFill>
              <a:effectLst/>
              <a:latin typeface="Arial" panose="020B0604020202020204" pitchFamily="34" charset="0"/>
              <a:ea typeface="+mn-ea"/>
              <a:cs typeface="Arial" panose="020B0604020202020204" pitchFamily="34" charset="0"/>
            </a:rPr>
            <a:t>Industries</a:t>
          </a:r>
          <a:r>
            <a:rPr lang="en-GB" sz="1100" b="0" i="0">
              <a:solidFill>
                <a:schemeClr val="dk1"/>
              </a:solidFill>
              <a:effectLst/>
              <a:latin typeface="Arial" panose="020B0604020202020204" pitchFamily="34" charset="0"/>
              <a:ea typeface="+mn-ea"/>
              <a:cs typeface="Arial" panose="020B0604020202020204" pitchFamily="34" charset="0"/>
            </a:rPr>
            <a:t>: Electronics, technology, manufacturing, and exports.</a:t>
          </a:r>
        </a:p>
        <a:p>
          <a:br>
            <a:rPr lang="en-GB">
              <a:latin typeface="Arial" panose="020B0604020202020204" pitchFamily="34" charset="0"/>
              <a:cs typeface="Arial" panose="020B0604020202020204" pitchFamily="34" charset="0"/>
            </a:rPr>
          </a:br>
          <a:r>
            <a:rPr lang="en-GB" sz="1100" b="1" i="0">
              <a:solidFill>
                <a:schemeClr val="dk1"/>
              </a:solidFill>
              <a:effectLst/>
              <a:latin typeface="Arial" panose="020B0604020202020204" pitchFamily="34" charset="0"/>
              <a:ea typeface="+mn-ea"/>
              <a:cs typeface="Arial" panose="020B0604020202020204" pitchFamily="34" charset="0"/>
            </a:rPr>
            <a:t>Jiangsu Province</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Jiangsu has a highly diversified economy and is a major contributor to China's industrial and technological sectors.</a:t>
          </a:r>
        </a:p>
        <a:p>
          <a:r>
            <a:rPr lang="en-GB" sz="1100" b="1" i="0">
              <a:solidFill>
                <a:schemeClr val="dk1"/>
              </a:solidFill>
              <a:effectLst/>
              <a:latin typeface="Arial" panose="020B0604020202020204" pitchFamily="34" charset="0"/>
              <a:ea typeface="+mn-ea"/>
              <a:cs typeface="Arial" panose="020B0604020202020204" pitchFamily="34" charset="0"/>
            </a:rPr>
            <a:t>Key Cities</a:t>
          </a:r>
          <a:r>
            <a:rPr lang="en-GB" sz="1100" b="0" i="0">
              <a:solidFill>
                <a:schemeClr val="dk1"/>
              </a:solidFill>
              <a:effectLst/>
              <a:latin typeface="Arial" panose="020B0604020202020204" pitchFamily="34" charset="0"/>
              <a:ea typeface="+mn-ea"/>
              <a:cs typeface="Arial" panose="020B0604020202020204" pitchFamily="34" charset="0"/>
            </a:rPr>
            <a:t>: Nanjing, Suzhou, Wuxi, and Changzhou.</a:t>
          </a:r>
        </a:p>
        <a:p>
          <a:r>
            <a:rPr lang="en-GB" sz="1100" b="1" i="0">
              <a:solidFill>
                <a:schemeClr val="dk1"/>
              </a:solidFill>
              <a:effectLst/>
              <a:latin typeface="Arial" panose="020B0604020202020204" pitchFamily="34" charset="0"/>
              <a:ea typeface="+mn-ea"/>
              <a:cs typeface="Arial" panose="020B0604020202020204" pitchFamily="34" charset="0"/>
            </a:rPr>
            <a:t>Industries</a:t>
          </a:r>
          <a:r>
            <a:rPr lang="en-GB" sz="1100" b="0" i="0">
              <a:solidFill>
                <a:schemeClr val="dk1"/>
              </a:solidFill>
              <a:effectLst/>
              <a:latin typeface="Arial" panose="020B0604020202020204" pitchFamily="34" charset="0"/>
              <a:ea typeface="+mn-ea"/>
              <a:cs typeface="Arial" panose="020B0604020202020204" pitchFamily="34" charset="0"/>
            </a:rPr>
            <a:t>: Advanced manufacturing, chemicals, textiles, and electronics.</a:t>
          </a:r>
        </a:p>
        <a:p>
          <a:br>
            <a:rPr lang="en-GB">
              <a:latin typeface="Arial" panose="020B0604020202020204" pitchFamily="34" charset="0"/>
              <a:cs typeface="Arial" panose="020B0604020202020204" pitchFamily="34" charset="0"/>
            </a:rPr>
          </a:br>
          <a:r>
            <a:rPr lang="en-GB" sz="1100" b="1" i="0">
              <a:solidFill>
                <a:schemeClr val="dk1"/>
              </a:solidFill>
              <a:effectLst/>
              <a:latin typeface="Arial" panose="020B0604020202020204" pitchFamily="34" charset="0"/>
              <a:ea typeface="+mn-ea"/>
              <a:cs typeface="Arial" panose="020B0604020202020204" pitchFamily="34" charset="0"/>
            </a:rPr>
            <a:t>Shandong Province</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Shandong is a major agricultural and industrial base, with significant contributions to China's food production and heavy industries.</a:t>
          </a:r>
        </a:p>
        <a:p>
          <a:r>
            <a:rPr lang="en-GB" sz="1100" b="1" i="0">
              <a:solidFill>
                <a:schemeClr val="dk1"/>
              </a:solidFill>
              <a:effectLst/>
              <a:latin typeface="Arial" panose="020B0604020202020204" pitchFamily="34" charset="0"/>
              <a:ea typeface="+mn-ea"/>
              <a:cs typeface="Arial" panose="020B0604020202020204" pitchFamily="34" charset="0"/>
            </a:rPr>
            <a:t>Key Cities</a:t>
          </a:r>
          <a:r>
            <a:rPr lang="en-GB" sz="1100" b="0" i="0">
              <a:solidFill>
                <a:schemeClr val="dk1"/>
              </a:solidFill>
              <a:effectLst/>
              <a:latin typeface="Arial" panose="020B0604020202020204" pitchFamily="34" charset="0"/>
              <a:ea typeface="+mn-ea"/>
              <a:cs typeface="Arial" panose="020B0604020202020204" pitchFamily="34" charset="0"/>
            </a:rPr>
            <a:t>: Qingdao, Jinan, and Yantai.</a:t>
          </a:r>
        </a:p>
        <a:p>
          <a:r>
            <a:rPr lang="en-GB" sz="1100" b="1" i="0">
              <a:solidFill>
                <a:schemeClr val="dk1"/>
              </a:solidFill>
              <a:effectLst/>
              <a:latin typeface="Arial" panose="020B0604020202020204" pitchFamily="34" charset="0"/>
              <a:ea typeface="+mn-ea"/>
              <a:cs typeface="Arial" panose="020B0604020202020204" pitchFamily="34" charset="0"/>
            </a:rPr>
            <a:t>Industries</a:t>
          </a:r>
          <a:r>
            <a:rPr lang="en-GB" sz="1100" b="0" i="0">
              <a:solidFill>
                <a:schemeClr val="dk1"/>
              </a:solidFill>
              <a:effectLst/>
              <a:latin typeface="Arial" panose="020B0604020202020204" pitchFamily="34" charset="0"/>
              <a:ea typeface="+mn-ea"/>
              <a:cs typeface="Arial" panose="020B0604020202020204" pitchFamily="34" charset="0"/>
            </a:rPr>
            <a:t>: Agriculture, petrochemicals, machinery, and seafood.</a:t>
          </a:r>
        </a:p>
        <a:p>
          <a:br>
            <a:rPr lang="en-GB">
              <a:latin typeface="Arial" panose="020B0604020202020204" pitchFamily="34" charset="0"/>
              <a:cs typeface="Arial" panose="020B0604020202020204" pitchFamily="34" charset="0"/>
            </a:rPr>
          </a:br>
          <a:r>
            <a:rPr lang="en-GB" sz="1100" b="1" i="0">
              <a:solidFill>
                <a:schemeClr val="dk1"/>
              </a:solidFill>
              <a:effectLst/>
              <a:latin typeface="Arial" panose="020B0604020202020204" pitchFamily="34" charset="0"/>
              <a:ea typeface="+mn-ea"/>
              <a:cs typeface="Arial" panose="020B0604020202020204" pitchFamily="34" charset="0"/>
            </a:rPr>
            <a:t> Zhejiang Province</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Zhejiang is known for its vibrant private sector and export-oriented economy. It is a leader in e-commerce and light industries.</a:t>
          </a:r>
        </a:p>
        <a:p>
          <a:r>
            <a:rPr lang="en-GB" sz="1100" b="1" i="0">
              <a:solidFill>
                <a:schemeClr val="dk1"/>
              </a:solidFill>
              <a:effectLst/>
              <a:latin typeface="Arial" panose="020B0604020202020204" pitchFamily="34" charset="0"/>
              <a:ea typeface="+mn-ea"/>
              <a:cs typeface="Arial" panose="020B0604020202020204" pitchFamily="34" charset="0"/>
            </a:rPr>
            <a:t>Key Cities</a:t>
          </a:r>
          <a:r>
            <a:rPr lang="en-GB" sz="1100" b="0" i="0">
              <a:solidFill>
                <a:schemeClr val="dk1"/>
              </a:solidFill>
              <a:effectLst/>
              <a:latin typeface="Arial" panose="020B0604020202020204" pitchFamily="34" charset="0"/>
              <a:ea typeface="+mn-ea"/>
              <a:cs typeface="Arial" panose="020B0604020202020204" pitchFamily="34" charset="0"/>
            </a:rPr>
            <a:t>: Hangzhou, Ningbo, and Wenzhou.</a:t>
          </a:r>
        </a:p>
        <a:p>
          <a:r>
            <a:rPr lang="en-GB" sz="1100" b="1" i="0">
              <a:solidFill>
                <a:schemeClr val="dk1"/>
              </a:solidFill>
              <a:effectLst/>
              <a:latin typeface="Arial" panose="020B0604020202020204" pitchFamily="34" charset="0"/>
              <a:ea typeface="+mn-ea"/>
              <a:cs typeface="Arial" panose="020B0604020202020204" pitchFamily="34" charset="0"/>
            </a:rPr>
            <a:t>Industries</a:t>
          </a:r>
          <a:r>
            <a:rPr lang="en-GB" sz="1100" b="0" i="0">
              <a:solidFill>
                <a:schemeClr val="dk1"/>
              </a:solidFill>
              <a:effectLst/>
              <a:latin typeface="Arial" panose="020B0604020202020204" pitchFamily="34" charset="0"/>
              <a:ea typeface="+mn-ea"/>
              <a:cs typeface="Arial" panose="020B0604020202020204" pitchFamily="34" charset="0"/>
            </a:rPr>
            <a:t>: E-commerce, textiles, machinery, and technology.</a:t>
          </a:r>
        </a:p>
        <a:p>
          <a:br>
            <a:rPr lang="en-GB">
              <a:latin typeface="Arial" panose="020B0604020202020204" pitchFamily="34" charset="0"/>
              <a:cs typeface="Arial" panose="020B0604020202020204" pitchFamily="34" charset="0"/>
            </a:rPr>
          </a:br>
          <a:r>
            <a:rPr lang="en-GB" sz="1100" b="1" i="0">
              <a:solidFill>
                <a:schemeClr val="dk1"/>
              </a:solidFill>
              <a:effectLst/>
              <a:latin typeface="Arial" panose="020B0604020202020204" pitchFamily="34" charset="0"/>
              <a:ea typeface="+mn-ea"/>
              <a:cs typeface="Arial" panose="020B0604020202020204" pitchFamily="34" charset="0"/>
            </a:rPr>
            <a:t>Shanghai (Municipality)</a:t>
          </a:r>
        </a:p>
        <a:p>
          <a:r>
            <a:rPr lang="en-GB" sz="1100" b="1" i="0">
              <a:solidFill>
                <a:schemeClr val="dk1"/>
              </a:solidFill>
              <a:effectLst/>
              <a:latin typeface="Arial" panose="020B0604020202020204" pitchFamily="34" charset="0"/>
              <a:ea typeface="+mn-ea"/>
              <a:cs typeface="Arial" panose="020B0604020202020204" pitchFamily="34" charset="0"/>
            </a:rPr>
            <a:t>Economic Role</a:t>
          </a:r>
          <a:r>
            <a:rPr lang="en-GB" sz="1100" b="0" i="0">
              <a:solidFill>
                <a:schemeClr val="dk1"/>
              </a:solidFill>
              <a:effectLst/>
              <a:latin typeface="Arial" panose="020B0604020202020204" pitchFamily="34" charset="0"/>
              <a:ea typeface="+mn-ea"/>
              <a:cs typeface="Arial" panose="020B0604020202020204" pitchFamily="34" charset="0"/>
            </a:rPr>
            <a:t>: Shanghai is China's financial and commercial capital, serving as a global hub for trade, finance, and innovation.</a:t>
          </a:r>
        </a:p>
        <a:p>
          <a:r>
            <a:rPr lang="en-GB" sz="1100" b="1" i="0">
              <a:solidFill>
                <a:schemeClr val="dk1"/>
              </a:solidFill>
              <a:effectLst/>
              <a:latin typeface="Arial" panose="020B0604020202020204" pitchFamily="34" charset="0"/>
              <a:ea typeface="+mn-ea"/>
              <a:cs typeface="Arial" panose="020B0604020202020204" pitchFamily="34" charset="0"/>
            </a:rPr>
            <a:t>Key Industries</a:t>
          </a:r>
          <a:r>
            <a:rPr lang="en-GB" sz="1100" b="0" i="0">
              <a:solidFill>
                <a:schemeClr val="dk1"/>
              </a:solidFill>
              <a:effectLst/>
              <a:latin typeface="Arial" panose="020B0604020202020204" pitchFamily="34" charset="0"/>
              <a:ea typeface="+mn-ea"/>
              <a:cs typeface="Arial" panose="020B0604020202020204" pitchFamily="34" charset="0"/>
            </a:rPr>
            <a:t>: Finance, technology, shipping, and manufacturing.</a:t>
          </a:r>
        </a:p>
        <a:p>
          <a:br>
            <a:rPr lang="en-GB">
              <a:latin typeface="Arial" panose="020B0604020202020204" pitchFamily="34" charset="0"/>
              <a:cs typeface="Arial" panose="020B0604020202020204" pitchFamily="34" charset="0"/>
            </a:rPr>
          </a:br>
          <a:endParaRPr lang="en-GB">
            <a:latin typeface="Arial" panose="020B0604020202020204" pitchFamily="34" charset="0"/>
            <a:cs typeface="Arial" panose="020B0604020202020204" pitchFamily="34" charset="0"/>
          </a:endParaRPr>
        </a:p>
        <a:p>
          <a:endParaRPr lang="en-GB" sz="1100">
            <a:latin typeface="Arial" panose="020B0604020202020204" pitchFamily="34" charset="0"/>
            <a:cs typeface="Arial" panose="020B0604020202020204" pitchFamily="34" charset="0"/>
          </a:endParaRP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10</xdr:col>
      <xdr:colOff>113004</xdr:colOff>
      <xdr:row>23</xdr:row>
      <xdr:rowOff>110067</xdr:rowOff>
    </xdr:from>
    <xdr:to>
      <xdr:col>15</xdr:col>
      <xdr:colOff>332847</xdr:colOff>
      <xdr:row>36</xdr:row>
      <xdr:rowOff>172156</xdr:rowOff>
    </xdr:to>
    <xdr:graphicFrame macro="">
      <xdr:nvGraphicFramePr>
        <xdr:cNvPr id="4" name="Chart 3">
          <a:extLst>
            <a:ext uri="{FF2B5EF4-FFF2-40B4-BE49-F238E27FC236}">
              <a16:creationId xmlns:a16="http://schemas.microsoft.com/office/drawing/2014/main" id="{146C4810-0498-0A6A-D024-6034E441936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15</xdr:col>
      <xdr:colOff>327167</xdr:colOff>
      <xdr:row>23</xdr:row>
      <xdr:rowOff>122576</xdr:rowOff>
    </xdr:from>
    <xdr:to>
      <xdr:col>20</xdr:col>
      <xdr:colOff>258423</xdr:colOff>
      <xdr:row>37</xdr:row>
      <xdr:rowOff>15669</xdr:rowOff>
    </xdr:to>
    <xdr:graphicFrame macro="">
      <xdr:nvGraphicFramePr>
        <xdr:cNvPr id="6" name="Chart 5">
          <a:extLst>
            <a:ext uri="{FF2B5EF4-FFF2-40B4-BE49-F238E27FC236}">
              <a16:creationId xmlns:a16="http://schemas.microsoft.com/office/drawing/2014/main" id="{96BF30B5-42A3-8B44-3683-A352C207CA2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15</xdr:col>
      <xdr:colOff>846444</xdr:colOff>
      <xdr:row>37</xdr:row>
      <xdr:rowOff>111551</xdr:rowOff>
    </xdr:from>
    <xdr:to>
      <xdr:col>20</xdr:col>
      <xdr:colOff>766017</xdr:colOff>
      <xdr:row>51</xdr:row>
      <xdr:rowOff>19999</xdr:rowOff>
    </xdr:to>
    <xdr:graphicFrame macro="">
      <xdr:nvGraphicFramePr>
        <xdr:cNvPr id="8" name="Chart 7">
          <a:extLst>
            <a:ext uri="{FF2B5EF4-FFF2-40B4-BE49-F238E27FC236}">
              <a16:creationId xmlns:a16="http://schemas.microsoft.com/office/drawing/2014/main" id="{92C98096-E405-AC7F-F1B4-3C7451E56A7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182378</xdr:colOff>
      <xdr:row>37</xdr:row>
      <xdr:rowOff>144834</xdr:rowOff>
    </xdr:from>
    <xdr:to>
      <xdr:col>15</xdr:col>
      <xdr:colOff>480528</xdr:colOff>
      <xdr:row>51</xdr:row>
      <xdr:rowOff>50800</xdr:rowOff>
    </xdr:to>
    <xdr:graphicFrame macro="">
      <xdr:nvGraphicFramePr>
        <xdr:cNvPr id="12" name="Chart 11">
          <a:extLst>
            <a:ext uri="{FF2B5EF4-FFF2-40B4-BE49-F238E27FC236}">
              <a16:creationId xmlns:a16="http://schemas.microsoft.com/office/drawing/2014/main" id="{0D530C0F-667D-9649-51E5-E48907B4316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61</xdr:col>
      <xdr:colOff>589337</xdr:colOff>
      <xdr:row>61</xdr:row>
      <xdr:rowOff>91041</xdr:rowOff>
    </xdr:from>
    <xdr:to>
      <xdr:col>67</xdr:col>
      <xdr:colOff>195494</xdr:colOff>
      <xdr:row>75</xdr:row>
      <xdr:rowOff>37387</xdr:rowOff>
    </xdr:to>
    <xdr:graphicFrame macro="">
      <xdr:nvGraphicFramePr>
        <xdr:cNvPr id="13" name="Chart 12">
          <a:extLst>
            <a:ext uri="{FF2B5EF4-FFF2-40B4-BE49-F238E27FC236}">
              <a16:creationId xmlns:a16="http://schemas.microsoft.com/office/drawing/2014/main" id="{E2084480-64B3-FF18-A24C-11C965D9B4F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711200</xdr:colOff>
      <xdr:row>5</xdr:row>
      <xdr:rowOff>19050</xdr:rowOff>
    </xdr:from>
    <xdr:to>
      <xdr:col>11</xdr:col>
      <xdr:colOff>1358900</xdr:colOff>
      <xdr:row>18</xdr:row>
      <xdr:rowOff>120650</xdr:rowOff>
    </xdr:to>
    <xdr:graphicFrame macro="">
      <xdr:nvGraphicFramePr>
        <xdr:cNvPr id="16" name="Chart 15">
          <a:extLst>
            <a:ext uri="{FF2B5EF4-FFF2-40B4-BE49-F238E27FC236}">
              <a16:creationId xmlns:a16="http://schemas.microsoft.com/office/drawing/2014/main" id="{BC85F08F-8984-1920-FE3A-BD12130FD9F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14</xdr:col>
      <xdr:colOff>69850</xdr:colOff>
      <xdr:row>3</xdr:row>
      <xdr:rowOff>146050</xdr:rowOff>
    </xdr:from>
    <xdr:to>
      <xdr:col>18</xdr:col>
      <xdr:colOff>692150</xdr:colOff>
      <xdr:row>17</xdr:row>
      <xdr:rowOff>44450</xdr:rowOff>
    </xdr:to>
    <xdr:graphicFrame macro="">
      <xdr:nvGraphicFramePr>
        <xdr:cNvPr id="18" name="Chart 17">
          <a:extLst>
            <a:ext uri="{FF2B5EF4-FFF2-40B4-BE49-F238E27FC236}">
              <a16:creationId xmlns:a16="http://schemas.microsoft.com/office/drawing/2014/main" id="{52B01ABF-ABC4-EA11-6B12-6806ECD373D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7</xdr:col>
      <xdr:colOff>571500</xdr:colOff>
      <xdr:row>146</xdr:row>
      <xdr:rowOff>120650</xdr:rowOff>
    </xdr:from>
    <xdr:to>
      <xdr:col>11</xdr:col>
      <xdr:colOff>914400</xdr:colOff>
      <xdr:row>161</xdr:row>
      <xdr:rowOff>101600</xdr:rowOff>
    </xdr:to>
    <xdr:graphicFrame macro="">
      <xdr:nvGraphicFramePr>
        <xdr:cNvPr id="19" name="Chart 18">
          <a:extLst>
            <a:ext uri="{FF2B5EF4-FFF2-40B4-BE49-F238E27FC236}">
              <a16:creationId xmlns:a16="http://schemas.microsoft.com/office/drawing/2014/main" id="{2F91E9A6-6F2A-E672-DEA0-793FC6B4C6A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18</xdr:col>
      <xdr:colOff>337084</xdr:colOff>
      <xdr:row>173</xdr:row>
      <xdr:rowOff>201065</xdr:rowOff>
    </xdr:from>
    <xdr:to>
      <xdr:col>23</xdr:col>
      <xdr:colOff>754879</xdr:colOff>
      <xdr:row>187</xdr:row>
      <xdr:rowOff>119405</xdr:rowOff>
    </xdr:to>
    <xdr:grpSp>
      <xdr:nvGrpSpPr>
        <xdr:cNvPr id="25" name="Group 24">
          <a:extLst>
            <a:ext uri="{FF2B5EF4-FFF2-40B4-BE49-F238E27FC236}">
              <a16:creationId xmlns:a16="http://schemas.microsoft.com/office/drawing/2014/main" id="{FCB74B00-757D-2606-BF68-B3D4D492CCD0}"/>
            </a:ext>
          </a:extLst>
        </xdr:cNvPr>
        <xdr:cNvGrpSpPr/>
      </xdr:nvGrpSpPr>
      <xdr:grpSpPr>
        <a:xfrm>
          <a:off x="20657084" y="36218265"/>
          <a:ext cx="4481795" cy="2864740"/>
          <a:chOff x="20707884" y="35828798"/>
          <a:chExt cx="4566462" cy="2763140"/>
        </a:xfrm>
      </xdr:grpSpPr>
      <xdr:graphicFrame macro="">
        <xdr:nvGraphicFramePr>
          <xdr:cNvPr id="20" name="Chart 19">
            <a:extLst>
              <a:ext uri="{FF2B5EF4-FFF2-40B4-BE49-F238E27FC236}">
                <a16:creationId xmlns:a16="http://schemas.microsoft.com/office/drawing/2014/main" id="{3F2AB6B6-C1B3-4E97-C986-FB3C60E7F4D5}"/>
              </a:ext>
            </a:extLst>
          </xdr:cNvPr>
          <xdr:cNvGraphicFramePr/>
        </xdr:nvGraphicFramePr>
        <xdr:xfrm>
          <a:off x="20707884" y="35828798"/>
          <a:ext cx="4566462" cy="2763140"/>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21" name="TextBox 20">
            <a:extLst>
              <a:ext uri="{FF2B5EF4-FFF2-40B4-BE49-F238E27FC236}">
                <a16:creationId xmlns:a16="http://schemas.microsoft.com/office/drawing/2014/main" id="{47144DCE-9944-4BD9-4D9E-ED4160BC63B8}"/>
              </a:ext>
            </a:extLst>
          </xdr:cNvPr>
          <xdr:cNvSpPr txBox="1"/>
        </xdr:nvSpPr>
        <xdr:spPr>
          <a:xfrm>
            <a:off x="22978534" y="36338933"/>
            <a:ext cx="1896533" cy="287866"/>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a:latin typeface="Arial" panose="020B0604020202020204" pitchFamily="34" charset="0"/>
                <a:cs typeface="Arial" panose="020B0604020202020204" pitchFamily="34" charset="0"/>
              </a:rPr>
              <a:t>Beginning war i</a:t>
            </a:r>
            <a:r>
              <a:rPr lang="en-GB" sz="1100" baseline="0">
                <a:latin typeface="Arial" panose="020B0604020202020204" pitchFamily="34" charset="0"/>
                <a:cs typeface="Arial" panose="020B0604020202020204" pitchFamily="34" charset="0"/>
              </a:rPr>
              <a:t>n Ukraine</a:t>
            </a:r>
            <a:endParaRPr lang="en-GB" sz="1100">
              <a:latin typeface="Arial" panose="020B0604020202020204" pitchFamily="34" charset="0"/>
              <a:cs typeface="Arial" panose="020B0604020202020204" pitchFamily="34" charset="0"/>
            </a:endParaRPr>
          </a:p>
        </xdr:txBody>
      </xdr:sp>
      <xdr:cxnSp macro="">
        <xdr:nvCxnSpPr>
          <xdr:cNvPr id="23" name="Straight Arrow Connector 22">
            <a:extLst>
              <a:ext uri="{FF2B5EF4-FFF2-40B4-BE49-F238E27FC236}">
                <a16:creationId xmlns:a16="http://schemas.microsoft.com/office/drawing/2014/main" id="{B418E0AC-9899-7AF3-24BB-8FBD719A90A0}"/>
              </a:ext>
            </a:extLst>
          </xdr:cNvPr>
          <xdr:cNvCxnSpPr>
            <a:stCxn id="21" idx="1"/>
          </xdr:cNvCxnSpPr>
        </xdr:nvCxnSpPr>
        <xdr:spPr>
          <a:xfrm flipH="1">
            <a:off x="22419734" y="36482866"/>
            <a:ext cx="558800" cy="63500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22</xdr:col>
      <xdr:colOff>626444</xdr:colOff>
      <xdr:row>9</xdr:row>
      <xdr:rowOff>33417</xdr:rowOff>
    </xdr:from>
    <xdr:to>
      <xdr:col>29</xdr:col>
      <xdr:colOff>469720</xdr:colOff>
      <xdr:row>23</xdr:row>
      <xdr:rowOff>128532</xdr:rowOff>
    </xdr:to>
    <xdr:graphicFrame macro="">
      <xdr:nvGraphicFramePr>
        <xdr:cNvPr id="26" name="Chart 25">
          <a:extLst>
            <a:ext uri="{FF2B5EF4-FFF2-40B4-BE49-F238E27FC236}">
              <a16:creationId xmlns:a16="http://schemas.microsoft.com/office/drawing/2014/main" id="{AF1CCFC6-E553-304C-A573-D285D50F0CA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31</xdr:col>
      <xdr:colOff>735451</xdr:colOff>
      <xdr:row>93</xdr:row>
      <xdr:rowOff>153117</xdr:rowOff>
    </xdr:from>
    <xdr:to>
      <xdr:col>37</xdr:col>
      <xdr:colOff>354451</xdr:colOff>
      <xdr:row>106</xdr:row>
      <xdr:rowOff>144651</xdr:rowOff>
    </xdr:to>
    <xdr:graphicFrame macro="">
      <xdr:nvGraphicFramePr>
        <xdr:cNvPr id="28" name="Chart 27">
          <a:extLst>
            <a:ext uri="{FF2B5EF4-FFF2-40B4-BE49-F238E27FC236}">
              <a16:creationId xmlns:a16="http://schemas.microsoft.com/office/drawing/2014/main" id="{85DED8DC-181B-D728-CCAB-B72F6D80F9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9</xdr:col>
      <xdr:colOff>309033</xdr:colOff>
      <xdr:row>33</xdr:row>
      <xdr:rowOff>42333</xdr:rowOff>
    </xdr:from>
    <xdr:to>
      <xdr:col>11</xdr:col>
      <xdr:colOff>356050</xdr:colOff>
      <xdr:row>51</xdr:row>
      <xdr:rowOff>149870</xdr:rowOff>
    </xdr:to>
    <xdr:graphicFrame macro="">
      <xdr:nvGraphicFramePr>
        <xdr:cNvPr id="29" name="Chart 28">
          <a:extLst>
            <a:ext uri="{FF2B5EF4-FFF2-40B4-BE49-F238E27FC236}">
              <a16:creationId xmlns:a16="http://schemas.microsoft.com/office/drawing/2014/main" id="{FA927749-ED74-5E4B-AF08-EFC8D4FE2D3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83</xdr:col>
      <xdr:colOff>482600</xdr:colOff>
      <xdr:row>198</xdr:row>
      <xdr:rowOff>146050</xdr:rowOff>
    </xdr:from>
    <xdr:to>
      <xdr:col>89</xdr:col>
      <xdr:colOff>101600</xdr:colOff>
      <xdr:row>212</xdr:row>
      <xdr:rowOff>44450</xdr:rowOff>
    </xdr:to>
    <xdr:graphicFrame macro="">
      <xdr:nvGraphicFramePr>
        <xdr:cNvPr id="30" name="Chart 29">
          <a:extLst>
            <a:ext uri="{FF2B5EF4-FFF2-40B4-BE49-F238E27FC236}">
              <a16:creationId xmlns:a16="http://schemas.microsoft.com/office/drawing/2014/main" id="{D54270B2-D072-7947-970C-6BCF32C551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13</xdr:col>
      <xdr:colOff>12700</xdr:colOff>
      <xdr:row>2</xdr:row>
      <xdr:rowOff>190500</xdr:rowOff>
    </xdr:from>
    <xdr:to>
      <xdr:col>21</xdr:col>
      <xdr:colOff>152400</xdr:colOff>
      <xdr:row>29</xdr:row>
      <xdr:rowOff>25400</xdr:rowOff>
    </xdr:to>
    <xdr:sp macro="" textlink="">
      <xdr:nvSpPr>
        <xdr:cNvPr id="2" name="TextBox 1">
          <a:extLst>
            <a:ext uri="{FF2B5EF4-FFF2-40B4-BE49-F238E27FC236}">
              <a16:creationId xmlns:a16="http://schemas.microsoft.com/office/drawing/2014/main" id="{B44B55D3-BC32-2BAD-130A-9255A48CD48A}"/>
            </a:ext>
          </a:extLst>
        </xdr:cNvPr>
        <xdr:cNvSpPr txBox="1"/>
      </xdr:nvSpPr>
      <xdr:spPr>
        <a:xfrm>
          <a:off x="13919200" y="596900"/>
          <a:ext cx="6743700" cy="53213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a:solidFill>
                <a:schemeClr val="dk1"/>
              </a:solidFill>
              <a:effectLst/>
              <a:latin typeface="+mn-lt"/>
              <a:ea typeface="+mn-ea"/>
              <a:cs typeface="+mn-cs"/>
            </a:rPr>
            <a:t>China's economy is undergoing significant transformation, driven by technological innovation, policy shifts, and global trends. Based on current trajectories, the following sectors are predicted to be the most important and fastest-growing in China over the next decade</a:t>
          </a:r>
        </a:p>
        <a:p>
          <a:endParaRPr lang="en-GB" sz="1100" b="0" i="0">
            <a:solidFill>
              <a:schemeClr val="dk1"/>
            </a:solidFill>
            <a:effectLst/>
            <a:latin typeface="+mn-lt"/>
            <a:ea typeface="+mn-ea"/>
            <a:cs typeface="+mn-cs"/>
          </a:endParaRPr>
        </a:p>
        <a:p>
          <a:r>
            <a:rPr lang="en-GB" sz="1100" b="1" i="0">
              <a:solidFill>
                <a:schemeClr val="dk1"/>
              </a:solidFill>
              <a:effectLst/>
              <a:latin typeface="+mn-lt"/>
              <a:ea typeface="+mn-ea"/>
              <a:cs typeface="+mn-cs"/>
            </a:rPr>
            <a:t>Technology and Innovation</a:t>
          </a:r>
        </a:p>
        <a:p>
          <a:r>
            <a:rPr lang="en-GB" sz="1100" b="1" i="0">
              <a:solidFill>
                <a:schemeClr val="dk1"/>
              </a:solidFill>
              <a:effectLst/>
              <a:latin typeface="+mn-lt"/>
              <a:ea typeface="+mn-ea"/>
              <a:cs typeface="+mn-cs"/>
            </a:rPr>
            <a:t>Key Areas</a:t>
          </a:r>
          <a:r>
            <a:rPr lang="en-GB" sz="1100" b="0" i="0">
              <a:solidFill>
                <a:schemeClr val="dk1"/>
              </a:solidFill>
              <a:effectLst/>
              <a:latin typeface="+mn-lt"/>
              <a:ea typeface="+mn-ea"/>
              <a:cs typeface="+mn-cs"/>
            </a:rPr>
            <a:t>: Artificial intelligence (AI), semiconductors, quantum computing, 5G/6G networks, and blockchain.</a:t>
          </a:r>
        </a:p>
        <a:p>
          <a:r>
            <a:rPr lang="en-GB" sz="1100" b="1" i="0">
              <a:solidFill>
                <a:schemeClr val="dk1"/>
              </a:solidFill>
              <a:effectLst/>
              <a:latin typeface="+mn-lt"/>
              <a:ea typeface="+mn-ea"/>
              <a:cs typeface="+mn-cs"/>
            </a:rPr>
            <a:t>Growth Drivers</a:t>
          </a:r>
          <a:r>
            <a:rPr lang="en-GB" sz="1100" b="0" i="0">
              <a:solidFill>
                <a:schemeClr val="dk1"/>
              </a:solidFill>
              <a:effectLst/>
              <a:latin typeface="+mn-lt"/>
              <a:ea typeface="+mn-ea"/>
              <a:cs typeface="+mn-cs"/>
            </a:rPr>
            <a:t>: Heavy government investment in R&amp;D, China's push for technological self-reliance, and the rapid adoption of digital technologies.</a:t>
          </a:r>
        </a:p>
        <a:p>
          <a:r>
            <a:rPr lang="en-GB" sz="1100" b="1" i="0">
              <a:solidFill>
                <a:schemeClr val="dk1"/>
              </a:solidFill>
              <a:effectLst/>
              <a:latin typeface="+mn-lt"/>
              <a:ea typeface="+mn-ea"/>
              <a:cs typeface="+mn-cs"/>
            </a:rPr>
            <a:t>Impact</a:t>
          </a:r>
          <a:r>
            <a:rPr lang="en-GB" sz="1100" b="0" i="0">
              <a:solidFill>
                <a:schemeClr val="dk1"/>
              </a:solidFill>
              <a:effectLst/>
              <a:latin typeface="+mn-lt"/>
              <a:ea typeface="+mn-ea"/>
              <a:cs typeface="+mn-cs"/>
            </a:rPr>
            <a:t>: These technologies will underpin advancements in other sectors, such as manufacturing, healthcare, and finance.</a:t>
          </a:r>
        </a:p>
        <a:p>
          <a:endParaRPr lang="en-GB" sz="1100"/>
        </a:p>
        <a:p>
          <a:r>
            <a:rPr lang="en-GB" sz="1100" b="1" i="0">
              <a:solidFill>
                <a:schemeClr val="dk1"/>
              </a:solidFill>
              <a:effectLst/>
              <a:latin typeface="+mn-lt"/>
              <a:ea typeface="+mn-ea"/>
              <a:cs typeface="+mn-cs"/>
            </a:rPr>
            <a:t>Green Energy and Sustainability</a:t>
          </a:r>
        </a:p>
        <a:p>
          <a:r>
            <a:rPr lang="en-GB" sz="1100" b="1" i="0">
              <a:solidFill>
                <a:schemeClr val="dk1"/>
              </a:solidFill>
              <a:effectLst/>
              <a:latin typeface="+mn-lt"/>
              <a:ea typeface="+mn-ea"/>
              <a:cs typeface="+mn-cs"/>
            </a:rPr>
            <a:t>Key Areas</a:t>
          </a:r>
          <a:r>
            <a:rPr lang="en-GB" sz="1100" b="0" i="0">
              <a:solidFill>
                <a:schemeClr val="dk1"/>
              </a:solidFill>
              <a:effectLst/>
              <a:latin typeface="+mn-lt"/>
              <a:ea typeface="+mn-ea"/>
              <a:cs typeface="+mn-cs"/>
            </a:rPr>
            <a:t>: Renewable energy (solar, wind, hydropower), electric vehicles (EVs), energy storage, and carbon capture.</a:t>
          </a:r>
        </a:p>
        <a:p>
          <a:r>
            <a:rPr lang="en-GB" sz="1100" b="1" i="0">
              <a:solidFill>
                <a:schemeClr val="dk1"/>
              </a:solidFill>
              <a:effectLst/>
              <a:latin typeface="+mn-lt"/>
              <a:ea typeface="+mn-ea"/>
              <a:cs typeface="+mn-cs"/>
            </a:rPr>
            <a:t>Growth Drivers</a:t>
          </a:r>
          <a:r>
            <a:rPr lang="en-GB" sz="1100" b="0" i="0">
              <a:solidFill>
                <a:schemeClr val="dk1"/>
              </a:solidFill>
              <a:effectLst/>
              <a:latin typeface="+mn-lt"/>
              <a:ea typeface="+mn-ea"/>
              <a:cs typeface="+mn-cs"/>
            </a:rPr>
            <a:t>: China's commitment to achieving carbon neutrality by 2060, global demand for clean energy, and government subsidies for green technologies.</a:t>
          </a:r>
        </a:p>
        <a:p>
          <a:r>
            <a:rPr lang="en-GB" sz="1100" b="1" i="0">
              <a:solidFill>
                <a:schemeClr val="dk1"/>
              </a:solidFill>
              <a:effectLst/>
              <a:latin typeface="+mn-lt"/>
              <a:ea typeface="+mn-ea"/>
              <a:cs typeface="+mn-cs"/>
            </a:rPr>
            <a:t>Impact</a:t>
          </a:r>
          <a:r>
            <a:rPr lang="en-GB" sz="1100" b="0" i="0">
              <a:solidFill>
                <a:schemeClr val="dk1"/>
              </a:solidFill>
              <a:effectLst/>
              <a:latin typeface="+mn-lt"/>
              <a:ea typeface="+mn-ea"/>
              <a:cs typeface="+mn-cs"/>
            </a:rPr>
            <a:t>: China is already the world's largest producer of solar panels and EVs, and this sector will continue to expand as the country transitions to a low-carbon economy.</a:t>
          </a:r>
        </a:p>
        <a:p>
          <a:br>
            <a:rPr lang="en-GB"/>
          </a:br>
          <a:r>
            <a:rPr lang="en-GB" sz="1100" b="1" i="0">
              <a:solidFill>
                <a:schemeClr val="dk1"/>
              </a:solidFill>
              <a:effectLst/>
              <a:latin typeface="+mn-lt"/>
              <a:ea typeface="+mn-ea"/>
              <a:cs typeface="+mn-cs"/>
            </a:rPr>
            <a:t> Healthcare and Biotechnology</a:t>
          </a:r>
        </a:p>
        <a:p>
          <a:r>
            <a:rPr lang="en-GB" sz="1100" b="1" i="0">
              <a:solidFill>
                <a:schemeClr val="dk1"/>
              </a:solidFill>
              <a:effectLst/>
              <a:latin typeface="+mn-lt"/>
              <a:ea typeface="+mn-ea"/>
              <a:cs typeface="+mn-cs"/>
            </a:rPr>
            <a:t>Key Areas</a:t>
          </a:r>
          <a:r>
            <a:rPr lang="en-GB" sz="1100" b="0" i="0">
              <a:solidFill>
                <a:schemeClr val="dk1"/>
              </a:solidFill>
              <a:effectLst/>
              <a:latin typeface="+mn-lt"/>
              <a:ea typeface="+mn-ea"/>
              <a:cs typeface="+mn-cs"/>
            </a:rPr>
            <a:t>: Pharmaceuticals, biotechnology, medical devices, and digital health.</a:t>
          </a:r>
        </a:p>
        <a:p>
          <a:r>
            <a:rPr lang="en-GB" sz="1100" b="1" i="0">
              <a:solidFill>
                <a:schemeClr val="dk1"/>
              </a:solidFill>
              <a:effectLst/>
              <a:latin typeface="+mn-lt"/>
              <a:ea typeface="+mn-ea"/>
              <a:cs typeface="+mn-cs"/>
            </a:rPr>
            <a:t>Growth Drivers</a:t>
          </a:r>
          <a:r>
            <a:rPr lang="en-GB" sz="1100" b="0" i="0">
              <a:solidFill>
                <a:schemeClr val="dk1"/>
              </a:solidFill>
              <a:effectLst/>
              <a:latin typeface="+mn-lt"/>
              <a:ea typeface="+mn-ea"/>
              <a:cs typeface="+mn-cs"/>
            </a:rPr>
            <a:t>: Aging population, rising middle-class demand for healthcare, and government support for domestic innovation in biotech.</a:t>
          </a:r>
        </a:p>
        <a:p>
          <a:r>
            <a:rPr lang="en-GB" sz="1100" b="1" i="0">
              <a:solidFill>
                <a:schemeClr val="dk1"/>
              </a:solidFill>
              <a:effectLst/>
              <a:latin typeface="+mn-lt"/>
              <a:ea typeface="+mn-ea"/>
              <a:cs typeface="+mn-cs"/>
            </a:rPr>
            <a:t>Impact</a:t>
          </a:r>
          <a:r>
            <a:rPr lang="en-GB" sz="1100" b="0" i="0">
              <a:solidFill>
                <a:schemeClr val="dk1"/>
              </a:solidFill>
              <a:effectLst/>
              <a:latin typeface="+mn-lt"/>
              <a:ea typeface="+mn-ea"/>
              <a:cs typeface="+mn-cs"/>
            </a:rPr>
            <a:t>: China is investing heavily in cutting-edge areas like gene editing, mRNA vaccines, and AI-driven diagnostics.</a:t>
          </a:r>
        </a:p>
        <a:p>
          <a:br>
            <a:rPr lang="en-GB"/>
          </a:br>
          <a:r>
            <a:rPr lang="en-GB" sz="1100" b="1" i="0">
              <a:solidFill>
                <a:schemeClr val="dk1"/>
              </a:solidFill>
              <a:effectLst/>
              <a:latin typeface="+mn-lt"/>
              <a:ea typeface="+mn-ea"/>
              <a:cs typeface="+mn-cs"/>
            </a:rPr>
            <a:t> Advanced Manufacturing and Robotics</a:t>
          </a:r>
        </a:p>
        <a:p>
          <a:r>
            <a:rPr lang="en-GB" sz="1100" b="1" i="0">
              <a:solidFill>
                <a:schemeClr val="dk1"/>
              </a:solidFill>
              <a:effectLst/>
              <a:latin typeface="+mn-lt"/>
              <a:ea typeface="+mn-ea"/>
              <a:cs typeface="+mn-cs"/>
            </a:rPr>
            <a:t>Key Areas</a:t>
          </a:r>
          <a:r>
            <a:rPr lang="en-GB" sz="1100" b="0" i="0">
              <a:solidFill>
                <a:schemeClr val="dk1"/>
              </a:solidFill>
              <a:effectLst/>
              <a:latin typeface="+mn-lt"/>
              <a:ea typeface="+mn-ea"/>
              <a:cs typeface="+mn-cs"/>
            </a:rPr>
            <a:t>: High-tech manufacturing, industrial robotics, and automation.</a:t>
          </a:r>
        </a:p>
        <a:p>
          <a:r>
            <a:rPr lang="en-GB" sz="1100" b="1" i="0">
              <a:solidFill>
                <a:schemeClr val="dk1"/>
              </a:solidFill>
              <a:effectLst/>
              <a:latin typeface="+mn-lt"/>
              <a:ea typeface="+mn-ea"/>
              <a:cs typeface="+mn-cs"/>
            </a:rPr>
            <a:t>Growth Drivers</a:t>
          </a:r>
          <a:r>
            <a:rPr lang="en-GB" sz="1100" b="0" i="0">
              <a:solidFill>
                <a:schemeClr val="dk1"/>
              </a:solidFill>
              <a:effectLst/>
              <a:latin typeface="+mn-lt"/>
              <a:ea typeface="+mn-ea"/>
              <a:cs typeface="+mn-cs"/>
            </a:rPr>
            <a:t>: China's "Made in China 2025" initiative, which aims to upgrade its manufacturing sector, and the need to maintain competitiveness amid rising labor costs.</a:t>
          </a:r>
        </a:p>
        <a:p>
          <a:r>
            <a:rPr lang="en-GB" sz="1100" b="1" i="0">
              <a:solidFill>
                <a:schemeClr val="dk1"/>
              </a:solidFill>
              <a:effectLst/>
              <a:latin typeface="+mn-lt"/>
              <a:ea typeface="+mn-ea"/>
              <a:cs typeface="+mn-cs"/>
            </a:rPr>
            <a:t>Impact</a:t>
          </a:r>
          <a:r>
            <a:rPr lang="en-GB" sz="1100" b="0" i="0">
              <a:solidFill>
                <a:schemeClr val="dk1"/>
              </a:solidFill>
              <a:effectLst/>
              <a:latin typeface="+mn-lt"/>
              <a:ea typeface="+mn-ea"/>
              <a:cs typeface="+mn-cs"/>
            </a:rPr>
            <a:t>: Automation and robotics will play a critical role in improving productivity and efficiency in manufacturing.</a:t>
          </a:r>
        </a:p>
        <a:p>
          <a:br>
            <a:rPr lang="en-GB"/>
          </a:br>
          <a:endParaRPr lang="en-GB" sz="1100"/>
        </a:p>
      </xdr:txBody>
    </xdr:sp>
    <xdr:clientData/>
  </xdr:twoCellAnchor>
  <xdr:twoCellAnchor>
    <xdr:from>
      <xdr:col>13</xdr:col>
      <xdr:colOff>50800</xdr:colOff>
      <xdr:row>29</xdr:row>
      <xdr:rowOff>152400</xdr:rowOff>
    </xdr:from>
    <xdr:to>
      <xdr:col>21</xdr:col>
      <xdr:colOff>76200</xdr:colOff>
      <xdr:row>38</xdr:row>
      <xdr:rowOff>152400</xdr:rowOff>
    </xdr:to>
    <xdr:sp macro="" textlink="">
      <xdr:nvSpPr>
        <xdr:cNvPr id="3" name="TextBox 2">
          <a:extLst>
            <a:ext uri="{FF2B5EF4-FFF2-40B4-BE49-F238E27FC236}">
              <a16:creationId xmlns:a16="http://schemas.microsoft.com/office/drawing/2014/main" id="{01EB4F3F-FB0E-30AE-4E13-42A2F96B4721}"/>
            </a:ext>
          </a:extLst>
        </xdr:cNvPr>
        <xdr:cNvSpPr txBox="1"/>
      </xdr:nvSpPr>
      <xdr:spPr>
        <a:xfrm>
          <a:off x="13957300" y="6045200"/>
          <a:ext cx="6629400" cy="18288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100" b="0" i="0">
              <a:solidFill>
                <a:schemeClr val="dk1"/>
              </a:solidFill>
              <a:effectLst/>
              <a:latin typeface="+mn-lt"/>
              <a:ea typeface="+mn-ea"/>
              <a:cs typeface="+mn-cs"/>
            </a:rPr>
            <a:t>Caixin China General Services PMI Report (February 2025) (S&amp;P Global)</a:t>
          </a:r>
          <a:br>
            <a:rPr lang="en-GB"/>
          </a:br>
          <a:endParaRPr lang="en-GB"/>
        </a:p>
        <a:p>
          <a:r>
            <a:rPr lang="en-GB">
              <a:effectLst/>
            </a:rPr>
            <a:t>The February 2025 Caixin China General Services PMI report paints a picture of </a:t>
          </a:r>
          <a:r>
            <a:rPr lang="en-GB" b="1">
              <a:effectLst/>
            </a:rPr>
            <a:t>modest but sustained growth</a:t>
          </a:r>
          <a:r>
            <a:rPr lang="en-GB">
              <a:effectLst/>
            </a:rPr>
            <a:t> in China's service sector, supported by improving market demand, stabilizing employment, and easing price pressures. While the overall sentiment is positive, challenges such as weak household income and employment uncertainties highlight the need for continued policy support. Key industries, including technology, consumer services, and export-oriented sectors, are well-positioned to benefit from the current trends, but firms must navigate a competitive market environment and margin pressures. Policymakers will play a critical role in ensuring that the recovery remains on track, particularly as China faces significant economic headwinds in the months ahead.</a:t>
          </a:r>
        </a:p>
        <a:p>
          <a:br>
            <a:rPr lang="en-GB" sz="1100">
              <a:solidFill>
                <a:schemeClr val="dk1"/>
              </a:solidFill>
              <a:effectLst/>
              <a:latin typeface="+mn-lt"/>
              <a:ea typeface="+mn-ea"/>
              <a:cs typeface="+mn-cs"/>
            </a:rPr>
          </a:br>
          <a:endParaRPr lang="en-GB" sz="1100">
            <a:solidFill>
              <a:schemeClr val="dk1"/>
            </a:solidFill>
            <a:effectLst/>
            <a:latin typeface="+mn-lt"/>
            <a:ea typeface="+mn-ea"/>
            <a:cs typeface="+mn-cs"/>
          </a:endParaRPr>
        </a:p>
        <a:p>
          <a:endParaRPr lang="en-GB" sz="1100"/>
        </a:p>
      </xdr:txBody>
    </xdr:sp>
    <xdr:clientData/>
  </xdr:twoCellAnchor>
  <xdr:twoCellAnchor>
    <xdr:from>
      <xdr:col>12</xdr:col>
      <xdr:colOff>630927</xdr:colOff>
      <xdr:row>120</xdr:row>
      <xdr:rowOff>128917</xdr:rowOff>
    </xdr:from>
    <xdr:to>
      <xdr:col>18</xdr:col>
      <xdr:colOff>242738</xdr:colOff>
      <xdr:row>134</xdr:row>
      <xdr:rowOff>21087</xdr:rowOff>
    </xdr:to>
    <xdr:graphicFrame macro="">
      <xdr:nvGraphicFramePr>
        <xdr:cNvPr id="6" name="Chart 5">
          <a:extLst>
            <a:ext uri="{FF2B5EF4-FFF2-40B4-BE49-F238E27FC236}">
              <a16:creationId xmlns:a16="http://schemas.microsoft.com/office/drawing/2014/main" id="{CB671129-3907-1C42-3C48-831FE71B226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47</xdr:col>
      <xdr:colOff>409223</xdr:colOff>
      <xdr:row>125</xdr:row>
      <xdr:rowOff>74789</xdr:rowOff>
    </xdr:from>
    <xdr:to>
      <xdr:col>52</xdr:col>
      <xdr:colOff>818445</xdr:colOff>
      <xdr:row>139</xdr:row>
      <xdr:rowOff>52211</xdr:rowOff>
    </xdr:to>
    <xdr:graphicFrame macro="">
      <xdr:nvGraphicFramePr>
        <xdr:cNvPr id="8" name="Chart 7">
          <a:extLst>
            <a:ext uri="{FF2B5EF4-FFF2-40B4-BE49-F238E27FC236}">
              <a16:creationId xmlns:a16="http://schemas.microsoft.com/office/drawing/2014/main" id="{72D5E842-2B0B-D6BF-3D8A-2014115A81B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65</xdr:col>
      <xdr:colOff>545353</xdr:colOff>
      <xdr:row>105</xdr:row>
      <xdr:rowOff>167342</xdr:rowOff>
    </xdr:from>
    <xdr:to>
      <xdr:col>71</xdr:col>
      <xdr:colOff>186764</xdr:colOff>
      <xdr:row>118</xdr:row>
      <xdr:rowOff>191247</xdr:rowOff>
    </xdr:to>
    <xdr:graphicFrame macro="">
      <xdr:nvGraphicFramePr>
        <xdr:cNvPr id="9" name="Chart 8">
          <a:extLst>
            <a:ext uri="{FF2B5EF4-FFF2-40B4-BE49-F238E27FC236}">
              <a16:creationId xmlns:a16="http://schemas.microsoft.com/office/drawing/2014/main" id="{F49D6B81-F678-145E-30B9-E6FD44F161B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374650</xdr:colOff>
      <xdr:row>21</xdr:row>
      <xdr:rowOff>69850</xdr:rowOff>
    </xdr:from>
    <xdr:to>
      <xdr:col>10</xdr:col>
      <xdr:colOff>819150</xdr:colOff>
      <xdr:row>34</xdr:row>
      <xdr:rowOff>171450</xdr:rowOff>
    </xdr:to>
    <xdr:graphicFrame macro="">
      <xdr:nvGraphicFramePr>
        <xdr:cNvPr id="2" name="Chart 1">
          <a:extLst>
            <a:ext uri="{FF2B5EF4-FFF2-40B4-BE49-F238E27FC236}">
              <a16:creationId xmlns:a16="http://schemas.microsoft.com/office/drawing/2014/main" id="{F40E27FF-F629-0890-E8AC-90F9A6D29DE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546100</xdr:colOff>
      <xdr:row>20</xdr:row>
      <xdr:rowOff>171450</xdr:rowOff>
    </xdr:from>
    <xdr:to>
      <xdr:col>5</xdr:col>
      <xdr:colOff>317500</xdr:colOff>
      <xdr:row>35</xdr:row>
      <xdr:rowOff>165100</xdr:rowOff>
    </xdr:to>
    <xdr:graphicFrame macro="">
      <xdr:nvGraphicFramePr>
        <xdr:cNvPr id="6" name="Chart 5">
          <a:extLst>
            <a:ext uri="{FF2B5EF4-FFF2-40B4-BE49-F238E27FC236}">
              <a16:creationId xmlns:a16="http://schemas.microsoft.com/office/drawing/2014/main" id="{191A9DB4-1F27-7DB3-604F-1B7704766C0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457200</xdr:colOff>
      <xdr:row>25</xdr:row>
      <xdr:rowOff>57150</xdr:rowOff>
    </xdr:from>
    <xdr:to>
      <xdr:col>19</xdr:col>
      <xdr:colOff>76200</xdr:colOff>
      <xdr:row>38</xdr:row>
      <xdr:rowOff>158750</xdr:rowOff>
    </xdr:to>
    <xdr:graphicFrame macro="">
      <xdr:nvGraphicFramePr>
        <xdr:cNvPr id="8" name="Chart 7">
          <a:extLst>
            <a:ext uri="{FF2B5EF4-FFF2-40B4-BE49-F238E27FC236}">
              <a16:creationId xmlns:a16="http://schemas.microsoft.com/office/drawing/2014/main" id="{DE9FFB8E-022F-B9A7-1D87-AD90B72621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17</xdr:col>
      <xdr:colOff>736600</xdr:colOff>
      <xdr:row>12</xdr:row>
      <xdr:rowOff>95250</xdr:rowOff>
    </xdr:from>
    <xdr:to>
      <xdr:col>23</xdr:col>
      <xdr:colOff>355600</xdr:colOff>
      <xdr:row>25</xdr:row>
      <xdr:rowOff>196850</xdr:rowOff>
    </xdr:to>
    <xdr:graphicFrame macro="">
      <xdr:nvGraphicFramePr>
        <xdr:cNvPr id="10" name="Chart 9">
          <a:extLst>
            <a:ext uri="{FF2B5EF4-FFF2-40B4-BE49-F238E27FC236}">
              <a16:creationId xmlns:a16="http://schemas.microsoft.com/office/drawing/2014/main" id="{BADCC257-AA78-87B5-E69C-B990224761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14</xdr:col>
      <xdr:colOff>393700</xdr:colOff>
      <xdr:row>42</xdr:row>
      <xdr:rowOff>57150</xdr:rowOff>
    </xdr:from>
    <xdr:to>
      <xdr:col>20</xdr:col>
      <xdr:colOff>12700</xdr:colOff>
      <xdr:row>55</xdr:row>
      <xdr:rowOff>158750</xdr:rowOff>
    </xdr:to>
    <xdr:graphicFrame macro="">
      <xdr:nvGraphicFramePr>
        <xdr:cNvPr id="11" name="Chart 10">
          <a:extLst>
            <a:ext uri="{FF2B5EF4-FFF2-40B4-BE49-F238E27FC236}">
              <a16:creationId xmlns:a16="http://schemas.microsoft.com/office/drawing/2014/main" id="{119468D9-585D-9557-B2B8-DBE9D10DCDE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14</xdr:col>
      <xdr:colOff>165100</xdr:colOff>
      <xdr:row>57</xdr:row>
      <xdr:rowOff>190500</xdr:rowOff>
    </xdr:from>
    <xdr:to>
      <xdr:col>19</xdr:col>
      <xdr:colOff>800100</xdr:colOff>
      <xdr:row>78</xdr:row>
      <xdr:rowOff>171450</xdr:rowOff>
    </xdr:to>
    <xdr:graphicFrame macro="">
      <xdr:nvGraphicFramePr>
        <xdr:cNvPr id="12" name="Chart 11">
          <a:extLst>
            <a:ext uri="{FF2B5EF4-FFF2-40B4-BE49-F238E27FC236}">
              <a16:creationId xmlns:a16="http://schemas.microsoft.com/office/drawing/2014/main" id="{A98D84F6-E645-DD1E-CDBD-C81A0CCAA05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Users/guyjansen/Downloads/Standard%20Terms%20Information%20of%20ChinaBond%20Government%20Bond%20Yield%20Curve%202024.xlsx" TargetMode="External"/><Relationship Id="rId1" Type="http://schemas.openxmlformats.org/officeDocument/2006/relationships/externalLinkPath" Target="/Users/guyjansen/Downloads/Standard%20Terms%20Information%20of%20ChinaBond%20Government%20Bond%20Yield%20Curve%202024.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sheet1"/>
    </sheetNames>
    <sheetDataSet>
      <sheetData sheetId="0"/>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eme/themeOverride1.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10.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2.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3.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4.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5.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6.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7.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8.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theme/themeOverride9.xml><?xml version="1.0" encoding="utf-8"?>
<a:themeOverride xmlns:a="http://schemas.openxmlformats.org/drawingml/2006/main">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Overrid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B592CA-DE5C-5D4D-AB72-CD85E4761357}">
  <dimension ref="A1:AE303"/>
  <sheetViews>
    <sheetView showGridLines="0" tabSelected="1" zoomScale="83" zoomScaleNormal="135" zoomScalePageLayoutView="60" workbookViewId="0"/>
  </sheetViews>
  <sheetFormatPr baseColWidth="10" defaultRowHeight="16"/>
  <cols>
    <col min="1" max="1" width="4" style="30" customWidth="1"/>
    <col min="2" max="3" width="10.83203125" style="30"/>
    <col min="4" max="4" width="7.33203125" style="30" bestFit="1" customWidth="1"/>
    <col min="5" max="5" width="13.1640625" style="30" bestFit="1" customWidth="1"/>
    <col min="6" max="6" width="13.33203125" style="30" bestFit="1" customWidth="1"/>
    <col min="7" max="7" width="10.83203125" style="30"/>
    <col min="8" max="8" width="12.1640625" style="30" bestFit="1" customWidth="1"/>
    <col min="9" max="25" width="10.83203125" style="30"/>
    <col min="26" max="26" width="5.1640625" style="30" customWidth="1"/>
    <col min="27" max="16384" width="10.83203125" style="30"/>
  </cols>
  <sheetData>
    <row r="1" spans="2:26" ht="20" customHeight="1"/>
    <row r="2" spans="2:26" ht="25">
      <c r="B2" s="140"/>
      <c r="C2" s="142" t="s">
        <v>435</v>
      </c>
      <c r="D2" s="141"/>
      <c r="E2" s="141"/>
      <c r="F2" s="141"/>
      <c r="G2" s="141"/>
      <c r="H2" s="167">
        <v>45717</v>
      </c>
      <c r="I2" s="142"/>
      <c r="J2" s="141"/>
      <c r="K2" s="141"/>
      <c r="L2" s="141"/>
      <c r="M2" s="141"/>
      <c r="N2" s="141"/>
      <c r="O2" s="141"/>
      <c r="P2" s="141"/>
      <c r="Q2" s="141"/>
      <c r="R2" s="141"/>
      <c r="S2" s="141"/>
      <c r="T2" s="141"/>
      <c r="U2" s="141"/>
      <c r="V2" s="141"/>
      <c r="W2" s="173" t="s">
        <v>586</v>
      </c>
      <c r="X2" s="139"/>
      <c r="Y2" s="174" t="s">
        <v>587</v>
      </c>
      <c r="Z2" s="143"/>
    </row>
    <row r="33" spans="21:29">
      <c r="U33"/>
    </row>
    <row r="38" spans="21:29">
      <c r="X38"/>
    </row>
    <row r="41" spans="21:29">
      <c r="AC41"/>
    </row>
    <row r="53" spans="2:26" ht="16" customHeight="1">
      <c r="B53" s="187" t="s">
        <v>288</v>
      </c>
      <c r="C53" s="188"/>
      <c r="D53" s="188"/>
      <c r="E53" s="188"/>
      <c r="F53" s="119"/>
      <c r="G53" s="119"/>
      <c r="H53" s="119"/>
      <c r="I53" s="119"/>
      <c r="J53" s="119"/>
      <c r="K53" s="119"/>
      <c r="L53" s="119"/>
      <c r="M53" s="119"/>
      <c r="N53" s="119"/>
      <c r="O53" s="119"/>
      <c r="P53" s="119"/>
      <c r="Q53" s="119"/>
      <c r="R53" s="119"/>
      <c r="S53" s="119"/>
      <c r="T53" s="119"/>
      <c r="U53" s="119"/>
      <c r="V53" s="119"/>
      <c r="W53" s="119"/>
      <c r="X53" s="119"/>
      <c r="Y53" s="119"/>
      <c r="Z53" s="120"/>
    </row>
    <row r="54" spans="2:26" ht="16" customHeight="1">
      <c r="B54" s="189"/>
      <c r="C54" s="190"/>
      <c r="D54" s="190"/>
      <c r="E54" s="190"/>
      <c r="F54" s="121"/>
      <c r="G54" s="121"/>
      <c r="H54" s="121"/>
      <c r="I54" s="121"/>
      <c r="J54" s="121"/>
      <c r="K54" s="121"/>
      <c r="L54" s="121"/>
      <c r="M54" s="121"/>
      <c r="N54" s="121"/>
      <c r="O54" s="121"/>
      <c r="P54" s="121"/>
      <c r="Q54" s="121"/>
      <c r="R54" s="121"/>
      <c r="S54" s="121"/>
      <c r="T54" s="121"/>
      <c r="U54" s="121"/>
      <c r="V54" s="121"/>
      <c r="W54" s="121"/>
      <c r="X54" s="121"/>
      <c r="Y54" s="121"/>
      <c r="Z54" s="122"/>
    </row>
    <row r="55" spans="2:26" ht="16" customHeight="1">
      <c r="B55" s="114"/>
      <c r="C55" s="114"/>
      <c r="D55" s="114"/>
      <c r="E55" s="114"/>
    </row>
    <row r="77" spans="2:26">
      <c r="B77" s="191" t="s">
        <v>289</v>
      </c>
      <c r="C77" s="192"/>
      <c r="D77" s="192"/>
      <c r="E77" s="192"/>
      <c r="F77" s="115"/>
      <c r="G77" s="115"/>
      <c r="H77" s="115"/>
      <c r="I77" s="115"/>
      <c r="J77" s="115"/>
      <c r="K77" s="115"/>
      <c r="L77" s="115"/>
      <c r="M77" s="115"/>
      <c r="N77" s="115"/>
      <c r="O77" s="115"/>
      <c r="P77" s="115"/>
      <c r="Q77" s="115"/>
      <c r="R77" s="115"/>
      <c r="S77" s="115"/>
      <c r="T77" s="115"/>
      <c r="U77" s="115"/>
      <c r="V77" s="115"/>
      <c r="W77" s="115"/>
      <c r="X77" s="115"/>
      <c r="Y77" s="115"/>
      <c r="Z77" s="116"/>
    </row>
    <row r="78" spans="2:26">
      <c r="B78" s="193"/>
      <c r="C78" s="194"/>
      <c r="D78" s="194"/>
      <c r="E78" s="194"/>
      <c r="F78" s="117"/>
      <c r="G78" s="117"/>
      <c r="H78" s="117"/>
      <c r="I78" s="117"/>
      <c r="J78" s="117"/>
      <c r="K78" s="117"/>
      <c r="L78" s="117"/>
      <c r="M78" s="117"/>
      <c r="N78" s="117"/>
      <c r="O78" s="117"/>
      <c r="P78" s="117"/>
      <c r="Q78" s="117"/>
      <c r="R78" s="117"/>
      <c r="S78" s="117"/>
      <c r="T78" s="117"/>
      <c r="U78" s="117"/>
      <c r="V78" s="117"/>
      <c r="W78" s="117"/>
      <c r="X78" s="117"/>
      <c r="Y78" s="117"/>
      <c r="Z78" s="118"/>
    </row>
    <row r="82" spans="22:22">
      <c r="V82"/>
    </row>
    <row r="112" spans="2:26">
      <c r="B112" s="195" t="s">
        <v>304</v>
      </c>
      <c r="C112" s="196"/>
      <c r="D112" s="196"/>
      <c r="E112" s="196"/>
      <c r="F112" s="131"/>
      <c r="G112" s="131"/>
      <c r="H112" s="131"/>
      <c r="I112" s="131"/>
      <c r="J112" s="131"/>
      <c r="K112" s="131"/>
      <c r="L112" s="131"/>
      <c r="M112" s="131"/>
      <c r="N112" s="131"/>
      <c r="O112" s="131"/>
      <c r="P112" s="131"/>
      <c r="Q112" s="131"/>
      <c r="R112" s="131"/>
      <c r="S112" s="131"/>
      <c r="T112" s="131"/>
      <c r="U112" s="131"/>
      <c r="V112" s="131"/>
      <c r="W112" s="131"/>
      <c r="X112" s="131"/>
      <c r="Y112" s="131"/>
      <c r="Z112" s="132"/>
    </row>
    <row r="113" spans="2:26">
      <c r="B113" s="197"/>
      <c r="C113" s="198"/>
      <c r="D113" s="198"/>
      <c r="E113" s="198"/>
      <c r="F113" s="133"/>
      <c r="G113" s="133"/>
      <c r="H113" s="133"/>
      <c r="I113" s="133"/>
      <c r="J113" s="133"/>
      <c r="K113" s="133"/>
      <c r="L113" s="133"/>
      <c r="M113" s="133"/>
      <c r="N113" s="133"/>
      <c r="O113" s="133"/>
      <c r="P113" s="133"/>
      <c r="Q113" s="133"/>
      <c r="R113" s="133"/>
      <c r="S113" s="133"/>
      <c r="T113" s="133"/>
      <c r="U113" s="133"/>
      <c r="V113" s="133"/>
      <c r="W113" s="133"/>
      <c r="X113" s="133"/>
      <c r="Y113" s="133"/>
      <c r="Z113" s="134"/>
    </row>
    <row r="133" spans="18:31">
      <c r="Z133"/>
    </row>
    <row r="135" spans="18:31">
      <c r="R135" s="130"/>
    </row>
    <row r="139" spans="18:31">
      <c r="AB139" s="130"/>
      <c r="AE139" s="130"/>
    </row>
    <row r="150" spans="2:26">
      <c r="B150" s="183" t="s">
        <v>108</v>
      </c>
      <c r="C150" s="184"/>
      <c r="D150" s="184"/>
      <c r="E150" s="184"/>
      <c r="F150" s="135"/>
      <c r="G150" s="135"/>
      <c r="H150" s="135"/>
      <c r="I150" s="135"/>
      <c r="J150" s="135"/>
      <c r="K150" s="135"/>
      <c r="L150" s="135"/>
      <c r="M150" s="135"/>
      <c r="N150" s="135"/>
      <c r="O150" s="135"/>
      <c r="P150" s="135"/>
      <c r="Q150" s="135"/>
      <c r="R150" s="135"/>
      <c r="S150" s="135"/>
      <c r="T150" s="135"/>
      <c r="U150" s="135"/>
      <c r="V150" s="135"/>
      <c r="W150" s="135"/>
      <c r="X150" s="135"/>
      <c r="Y150" s="135"/>
      <c r="Z150" s="136"/>
    </row>
    <row r="151" spans="2:26">
      <c r="B151" s="185"/>
      <c r="C151" s="186"/>
      <c r="D151" s="186"/>
      <c r="E151" s="186"/>
      <c r="F151" s="137"/>
      <c r="G151" s="137"/>
      <c r="H151" s="137"/>
      <c r="I151" s="137"/>
      <c r="J151" s="137"/>
      <c r="K151" s="137"/>
      <c r="L151" s="137"/>
      <c r="M151" s="137"/>
      <c r="N151" s="137"/>
      <c r="O151" s="137"/>
      <c r="P151" s="137"/>
      <c r="Q151" s="137"/>
      <c r="R151" s="137"/>
      <c r="S151" s="137"/>
      <c r="T151" s="137"/>
      <c r="U151" s="137"/>
      <c r="V151" s="137"/>
      <c r="W151" s="137"/>
      <c r="X151" s="137"/>
      <c r="Y151" s="137"/>
      <c r="Z151" s="138"/>
    </row>
    <row r="162" spans="1:26">
      <c r="Y162"/>
    </row>
    <row r="163" spans="1:26" ht="16" customHeight="1">
      <c r="A163" s="104"/>
    </row>
    <row r="164" spans="1:26" ht="16" customHeight="1"/>
    <row r="176" spans="1:26" ht="16" customHeight="1">
      <c r="B176" s="175" t="s">
        <v>443</v>
      </c>
      <c r="C176" s="176"/>
      <c r="D176" s="176"/>
      <c r="E176" s="176"/>
      <c r="F176" s="176"/>
      <c r="G176" s="176"/>
      <c r="H176" s="144"/>
      <c r="I176" s="144"/>
      <c r="J176" s="144"/>
      <c r="K176" s="144"/>
      <c r="L176" s="144"/>
      <c r="M176" s="144"/>
      <c r="N176" s="144"/>
      <c r="O176" s="144"/>
      <c r="P176" s="144"/>
      <c r="Q176" s="144"/>
      <c r="R176" s="144"/>
      <c r="S176" s="144"/>
      <c r="T176" s="144"/>
      <c r="U176" s="144"/>
      <c r="V176" s="144"/>
      <c r="W176" s="144"/>
      <c r="X176" s="144"/>
      <c r="Y176" s="144"/>
      <c r="Z176" s="145"/>
    </row>
    <row r="177" spans="2:26" ht="16" customHeight="1">
      <c r="B177" s="177"/>
      <c r="C177" s="178"/>
      <c r="D177" s="178"/>
      <c r="E177" s="178"/>
      <c r="F177" s="178"/>
      <c r="G177" s="178"/>
      <c r="H177" s="146"/>
      <c r="I177" s="146"/>
      <c r="J177" s="146"/>
      <c r="K177" s="146"/>
      <c r="L177" s="146"/>
      <c r="M177" s="146"/>
      <c r="N177" s="146"/>
      <c r="O177" s="146"/>
      <c r="P177" s="146"/>
      <c r="Q177" s="146"/>
      <c r="R177" s="146"/>
      <c r="S177" s="146"/>
      <c r="T177" s="146"/>
      <c r="U177" s="146"/>
      <c r="V177" s="146"/>
      <c r="W177" s="146"/>
      <c r="X177" s="146"/>
      <c r="Y177" s="146"/>
      <c r="Z177" s="147"/>
    </row>
    <row r="196" spans="2:26" ht="16" customHeight="1"/>
    <row r="197" spans="2:26" ht="16" customHeight="1"/>
    <row r="200" spans="2:26" ht="16" customHeight="1"/>
    <row r="201" spans="2:26" ht="16" customHeight="1"/>
    <row r="202" spans="2:26" ht="15" customHeight="1">
      <c r="B202" s="179" t="s">
        <v>436</v>
      </c>
      <c r="C202" s="180"/>
      <c r="D202" s="180"/>
      <c r="E202" s="180"/>
      <c r="F202" s="154"/>
      <c r="G202" s="154"/>
      <c r="H202" s="155"/>
      <c r="I202" s="155"/>
      <c r="J202" s="155"/>
      <c r="K202" s="155"/>
      <c r="L202" s="155"/>
      <c r="M202" s="155"/>
      <c r="N202" s="155"/>
      <c r="O202" s="155"/>
      <c r="P202" s="155"/>
      <c r="Q202" s="155"/>
      <c r="R202" s="155"/>
      <c r="S202" s="155"/>
      <c r="T202" s="155"/>
      <c r="U202" s="155"/>
      <c r="V202" s="155"/>
      <c r="W202" s="155"/>
      <c r="X202" s="155"/>
      <c r="Y202" s="155"/>
      <c r="Z202" s="156"/>
    </row>
    <row r="203" spans="2:26" ht="15" customHeight="1">
      <c r="B203" s="181"/>
      <c r="C203" s="182"/>
      <c r="D203" s="182"/>
      <c r="E203" s="182"/>
      <c r="F203" s="157"/>
      <c r="G203" s="157"/>
      <c r="H203" s="158"/>
      <c r="I203" s="158"/>
      <c r="J203" s="158"/>
      <c r="K203" s="158"/>
      <c r="L203" s="158"/>
      <c r="M203" s="158"/>
      <c r="N203" s="158"/>
      <c r="O203" s="158"/>
      <c r="P203" s="158"/>
      <c r="Q203" s="158"/>
      <c r="R203" s="158"/>
      <c r="S203" s="158"/>
      <c r="T203" s="158"/>
      <c r="U203" s="158"/>
      <c r="V203" s="158"/>
      <c r="W203" s="158"/>
      <c r="X203" s="158"/>
      <c r="Y203" s="158"/>
      <c r="Z203" s="159"/>
    </row>
    <row r="209" ht="25" customHeight="1"/>
    <row r="210" ht="25" customHeight="1"/>
    <row r="213" ht="25" customHeight="1"/>
    <row r="214" ht="25" customHeight="1"/>
    <row r="225" spans="2:26">
      <c r="H225"/>
    </row>
    <row r="230" spans="2:26" ht="9" customHeight="1"/>
    <row r="231" spans="2:26">
      <c r="B231" s="175" t="s">
        <v>437</v>
      </c>
      <c r="C231" s="176"/>
      <c r="D231" s="176"/>
      <c r="E231" s="176"/>
      <c r="F231" s="144"/>
      <c r="G231" s="144"/>
      <c r="H231" s="144"/>
      <c r="I231" s="144"/>
      <c r="J231" s="144"/>
      <c r="K231" s="144"/>
      <c r="L231" s="144"/>
      <c r="M231" s="144"/>
      <c r="N231" s="144"/>
      <c r="O231" s="144"/>
      <c r="P231" s="144"/>
      <c r="Q231" s="144"/>
      <c r="R231" s="144"/>
      <c r="S231" s="144"/>
      <c r="T231" s="144"/>
      <c r="U231" s="144"/>
      <c r="V231" s="144"/>
      <c r="W231" s="144"/>
      <c r="X231" s="144"/>
      <c r="Y231" s="144"/>
      <c r="Z231" s="145"/>
    </row>
    <row r="232" spans="2:26">
      <c r="B232" s="177"/>
      <c r="C232" s="178"/>
      <c r="D232" s="178"/>
      <c r="E232" s="178"/>
      <c r="F232" s="146"/>
      <c r="G232" s="146"/>
      <c r="H232" s="146"/>
      <c r="I232" s="146"/>
      <c r="J232" s="146"/>
      <c r="K232" s="146"/>
      <c r="L232" s="146"/>
      <c r="M232" s="146"/>
      <c r="N232" s="146"/>
      <c r="O232" s="146"/>
      <c r="P232" s="146"/>
      <c r="Q232" s="146"/>
      <c r="R232" s="146"/>
      <c r="S232" s="146"/>
      <c r="T232" s="146"/>
      <c r="U232" s="146"/>
      <c r="V232" s="146"/>
      <c r="W232" s="146"/>
      <c r="X232" s="146"/>
      <c r="Y232" s="146"/>
      <c r="Z232" s="147"/>
    </row>
    <row r="264" spans="24:24">
      <c r="X264"/>
    </row>
    <row r="289" spans="4:10" ht="20">
      <c r="D289" s="170"/>
      <c r="E289" s="170"/>
      <c r="F289" s="170"/>
    </row>
    <row r="290" spans="4:10" ht="20">
      <c r="D290" s="171"/>
      <c r="E290" s="170"/>
      <c r="F290" s="170"/>
      <c r="G290" s="170"/>
      <c r="H290" s="170"/>
      <c r="I290" s="170"/>
      <c r="J290"/>
    </row>
    <row r="291" spans="4:10" ht="20">
      <c r="D291" s="171"/>
      <c r="E291" s="171"/>
      <c r="F291" s="171"/>
      <c r="G291" s="171"/>
      <c r="H291" s="171"/>
      <c r="I291" s="171"/>
      <c r="J291" s="171"/>
    </row>
    <row r="292" spans="4:10" ht="20">
      <c r="D292" s="171"/>
      <c r="E292" s="171"/>
      <c r="F292" s="171"/>
      <c r="G292" s="171"/>
      <c r="H292" s="171"/>
      <c r="I292" s="171"/>
      <c r="J292" s="171"/>
    </row>
    <row r="293" spans="4:10" ht="20">
      <c r="D293" s="171"/>
      <c r="E293" s="171"/>
      <c r="F293" s="171"/>
    </row>
    <row r="294" spans="4:10" ht="20">
      <c r="D294" s="171"/>
      <c r="E294" s="171"/>
      <c r="F294" s="171"/>
    </row>
    <row r="295" spans="4:10" ht="20">
      <c r="D295" s="171"/>
      <c r="E295" s="171"/>
      <c r="F295" s="171"/>
    </row>
    <row r="296" spans="4:10" ht="20">
      <c r="D296" s="171"/>
      <c r="E296" s="170"/>
      <c r="F296" s="171"/>
      <c r="G296" s="171"/>
    </row>
    <row r="297" spans="4:10" ht="20">
      <c r="D297" s="171"/>
      <c r="E297" s="170"/>
      <c r="F297" s="171"/>
      <c r="G297" s="171"/>
    </row>
    <row r="298" spans="4:10" ht="20">
      <c r="D298" s="171"/>
      <c r="E298" s="170"/>
      <c r="F298" s="171"/>
      <c r="G298" s="171"/>
    </row>
    <row r="299" spans="4:10" ht="20">
      <c r="E299" s="170"/>
      <c r="F299" s="171"/>
      <c r="G299" s="171"/>
    </row>
    <row r="300" spans="4:10" ht="20">
      <c r="E300" s="170"/>
      <c r="F300" s="171"/>
      <c r="G300" s="171"/>
    </row>
    <row r="301" spans="4:10" ht="20">
      <c r="E301"/>
      <c r="F301" s="171"/>
      <c r="G301" s="171"/>
    </row>
    <row r="302" spans="4:10">
      <c r="E302" s="172"/>
      <c r="F302" s="172"/>
    </row>
    <row r="303" spans="4:10">
      <c r="G303" s="172"/>
    </row>
  </sheetData>
  <mergeCells count="7">
    <mergeCell ref="B176:G177"/>
    <mergeCell ref="B202:E203"/>
    <mergeCell ref="B231:E232"/>
    <mergeCell ref="B150:E151"/>
    <mergeCell ref="B53:E54"/>
    <mergeCell ref="B77:E78"/>
    <mergeCell ref="B112:E113"/>
  </mergeCells>
  <pageMargins left="0.7" right="0.7" top="0.75" bottom="0.75" header="0.3" footer="0.3"/>
  <pageSetup paperSize="9" orientation="portrait" horizontalDpi="0" verticalDpi="0"/>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1B72A10-0533-8748-8AA1-8F8804B2EFCB}">
  <dimension ref="B3:B8"/>
  <sheetViews>
    <sheetView workbookViewId="0">
      <selection activeCell="Z30" sqref="Z30"/>
    </sheetView>
  </sheetViews>
  <sheetFormatPr baseColWidth="10" defaultRowHeight="16"/>
  <cols>
    <col min="1" max="16384" width="10.83203125" style="30"/>
  </cols>
  <sheetData>
    <row r="3" spans="2:2">
      <c r="B3" s="30" t="s">
        <v>126</v>
      </c>
    </row>
    <row r="5" spans="2:2">
      <c r="B5" s="96"/>
    </row>
    <row r="7" spans="2:2">
      <c r="B7"/>
    </row>
    <row r="8" spans="2:2">
      <c r="B8"/>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586C84-4943-BA4C-A2E6-CDB738661DD0}">
  <dimension ref="A6:Z116"/>
  <sheetViews>
    <sheetView showGridLines="0" topLeftCell="A2" zoomScale="82" zoomScaleNormal="90" workbookViewId="0">
      <pane xSplit="1" topLeftCell="B1" activePane="topRight" state="frozen"/>
      <selection pane="topRight" activeCell="U48" sqref="U48"/>
    </sheetView>
  </sheetViews>
  <sheetFormatPr baseColWidth="10" defaultRowHeight="16"/>
  <cols>
    <col min="1" max="1" width="19.83203125" style="30" bestFit="1" customWidth="1"/>
    <col min="2" max="6" width="14.33203125" style="30" customWidth="1"/>
    <col min="7" max="7" width="4.1640625" style="30" customWidth="1"/>
    <col min="8" max="16" width="13.6640625" style="30" customWidth="1"/>
    <col min="17" max="17" width="2.83203125" style="30" customWidth="1"/>
    <col min="18" max="16384" width="10.83203125" style="30"/>
  </cols>
  <sheetData>
    <row r="6" spans="1:24" ht="18">
      <c r="A6" s="92" t="s">
        <v>92</v>
      </c>
      <c r="B6" s="93">
        <v>18943279</v>
      </c>
      <c r="C6" s="94">
        <v>1</v>
      </c>
      <c r="D6" s="93">
        <v>18367061</v>
      </c>
      <c r="E6" s="94">
        <v>1</v>
      </c>
      <c r="F6" s="95">
        <f>(B6-D6)/D6</f>
        <v>3.1372357286775496E-2</v>
      </c>
      <c r="G6" s="75">
        <v>0</v>
      </c>
      <c r="H6" s="76">
        <v>-1.1779359211738949E-2</v>
      </c>
      <c r="I6" s="77">
        <v>-9.6553849688580887E-3</v>
      </c>
      <c r="J6" s="77">
        <v>-1.3657058789916706E-2</v>
      </c>
      <c r="K6" s="77">
        <v>-2.1854790064011857E-2</v>
      </c>
      <c r="L6" s="77">
        <v>-5.5856602868431951E-3</v>
      </c>
      <c r="M6" s="77">
        <v>-7.1496676581774927E-3</v>
      </c>
      <c r="N6" s="77">
        <v>-1.4437153115184175E-3</v>
      </c>
      <c r="O6" s="77">
        <v>-1.8443138558288621E-2</v>
      </c>
      <c r="P6" s="78">
        <v>-1.9903323186722301E-2</v>
      </c>
    </row>
    <row r="8" spans="1:24" ht="20">
      <c r="A8" s="69" t="s">
        <v>95</v>
      </c>
      <c r="B8" s="70"/>
      <c r="C8" s="71"/>
      <c r="D8" s="71"/>
      <c r="E8" s="71"/>
      <c r="F8" s="72"/>
      <c r="H8" s="69" t="s">
        <v>99</v>
      </c>
      <c r="I8" s="71"/>
      <c r="J8" s="71"/>
      <c r="K8" s="71"/>
      <c r="L8" s="71"/>
      <c r="M8" s="71"/>
      <c r="N8" s="71"/>
      <c r="O8" s="71"/>
      <c r="P8" s="72"/>
      <c r="R8" s="69" t="s">
        <v>97</v>
      </c>
      <c r="S8" s="71"/>
      <c r="T8" s="71"/>
      <c r="U8" s="71"/>
      <c r="V8" s="71"/>
      <c r="W8" s="71"/>
      <c r="X8" s="72"/>
    </row>
    <row r="9" spans="1:24" ht="9" customHeight="1"/>
    <row r="10" spans="1:24">
      <c r="A10" s="24" t="s">
        <v>93</v>
      </c>
      <c r="B10" s="31" t="s">
        <v>57</v>
      </c>
      <c r="C10" s="31" t="s">
        <v>59</v>
      </c>
      <c r="D10" s="31" t="s">
        <v>58</v>
      </c>
      <c r="E10" s="31" t="s">
        <v>94</v>
      </c>
      <c r="F10" s="45" t="s">
        <v>60</v>
      </c>
      <c r="G10" s="74" t="s">
        <v>98</v>
      </c>
      <c r="H10" s="24" t="s">
        <v>35</v>
      </c>
      <c r="I10" s="25" t="s">
        <v>34</v>
      </c>
      <c r="J10" s="25" t="s">
        <v>33</v>
      </c>
      <c r="K10" s="25" t="s">
        <v>32</v>
      </c>
      <c r="L10" s="25" t="s">
        <v>31</v>
      </c>
      <c r="M10" s="25" t="s">
        <v>30</v>
      </c>
      <c r="N10" s="25" t="s">
        <v>29</v>
      </c>
      <c r="O10" s="25" t="s">
        <v>28</v>
      </c>
      <c r="P10" s="26" t="s">
        <v>27</v>
      </c>
    </row>
    <row r="11" spans="1:24">
      <c r="A11" s="46" t="s">
        <v>79</v>
      </c>
      <c r="B11" s="30">
        <v>1988764</v>
      </c>
      <c r="C11" s="35">
        <v>0.105</v>
      </c>
      <c r="D11" s="30">
        <v>1957021</v>
      </c>
      <c r="E11" s="35">
        <v>0.1066</v>
      </c>
      <c r="F11" s="47">
        <f t="shared" ref="F11:F41" si="0">(B11-D11)/D11</f>
        <v>1.6220061000878375E-2</v>
      </c>
      <c r="G11" s="73">
        <v>0</v>
      </c>
      <c r="H11" s="53">
        <v>-1.5142848031983619E-2</v>
      </c>
      <c r="I11" s="36">
        <v>6.4227093753843854E-3</v>
      </c>
      <c r="J11" s="36">
        <v>-1.7404061917805128E-3</v>
      </c>
      <c r="K11" s="36">
        <v>0.14742342935086947</v>
      </c>
      <c r="L11" s="36">
        <v>-1.9078149972881622E-2</v>
      </c>
      <c r="M11" s="36">
        <v>-2.6506065404475095E-2</v>
      </c>
      <c r="N11" s="36">
        <v>-4.2432180018337814E-3</v>
      </c>
      <c r="O11" s="36">
        <v>2.4147684144580538E-2</v>
      </c>
      <c r="P11" s="54">
        <v>2.5138696778197574E-2</v>
      </c>
    </row>
    <row r="12" spans="1:24">
      <c r="A12" s="46" t="s">
        <v>70</v>
      </c>
      <c r="B12" s="32">
        <v>1923810</v>
      </c>
      <c r="C12" s="33">
        <v>0.1016</v>
      </c>
      <c r="D12" s="32">
        <v>1857948</v>
      </c>
      <c r="E12" s="33">
        <v>0.1012</v>
      </c>
      <c r="F12" s="48">
        <f t="shared" si="0"/>
        <v>3.5448785434253276E-2</v>
      </c>
      <c r="G12" s="73">
        <v>0</v>
      </c>
      <c r="H12" s="55">
        <v>2.83105745740788E-2</v>
      </c>
      <c r="I12" s="34">
        <v>1.8268380572778312E-2</v>
      </c>
      <c r="J12" s="34">
        <v>2.7037301326595112E-2</v>
      </c>
      <c r="K12" s="34">
        <v>7.8730025969342993E-3</v>
      </c>
      <c r="L12" s="34">
        <v>-3.4175516184677401E-2</v>
      </c>
      <c r="M12" s="34">
        <v>-6.4956356349647706E-2</v>
      </c>
      <c r="N12" s="34">
        <v>2.6490032929097417E-2</v>
      </c>
      <c r="O12" s="34">
        <v>-1.6326562211981605E-2</v>
      </c>
      <c r="P12" s="56">
        <v>1.1377326024703286E-2</v>
      </c>
    </row>
    <row r="13" spans="1:24">
      <c r="A13" s="49" t="s">
        <v>75</v>
      </c>
      <c r="B13" s="30">
        <v>1384023</v>
      </c>
      <c r="C13" s="35">
        <v>7.3099999999999998E-2</v>
      </c>
      <c r="D13" s="30">
        <v>1336881</v>
      </c>
      <c r="E13" s="35">
        <v>7.2800000000000004E-2</v>
      </c>
      <c r="F13" s="47">
        <f t="shared" si="0"/>
        <v>3.5262674837924994E-2</v>
      </c>
      <c r="G13" s="73">
        <v>0</v>
      </c>
      <c r="H13" s="53">
        <v>2.6538142340169061E-3</v>
      </c>
      <c r="I13" s="36">
        <v>-6.4966601564486384E-3</v>
      </c>
      <c r="J13" s="36">
        <v>-1.5742310715557917E-2</v>
      </c>
      <c r="K13" s="36">
        <v>-3.7401531063998926E-2</v>
      </c>
      <c r="L13" s="36">
        <v>-4.2944829971017541E-2</v>
      </c>
      <c r="M13" s="36">
        <v>-9.6154007951186234E-3</v>
      </c>
      <c r="N13" s="36">
        <v>-3.4250222251894946E-2</v>
      </c>
      <c r="O13" s="36">
        <v>-3.6023439776205958E-2</v>
      </c>
      <c r="P13" s="54">
        <v>-2.2595648113708705E-2</v>
      </c>
    </row>
    <row r="14" spans="1:24">
      <c r="A14" s="49" t="s">
        <v>71</v>
      </c>
      <c r="B14" s="32">
        <v>1265583</v>
      </c>
      <c r="C14" s="33">
        <v>6.6799999999999998E-2</v>
      </c>
      <c r="D14" s="32">
        <v>1215037</v>
      </c>
      <c r="E14" s="33">
        <v>6.6199999999999995E-2</v>
      </c>
      <c r="F14" s="48">
        <f t="shared" si="0"/>
        <v>4.1600379247710151E-2</v>
      </c>
      <c r="G14" s="73">
        <v>0</v>
      </c>
      <c r="H14" s="55">
        <v>1.2985029501437075E-2</v>
      </c>
      <c r="I14" s="34">
        <v>8.5960069466206948E-3</v>
      </c>
      <c r="J14" s="34">
        <v>5.532314692565478E-3</v>
      </c>
      <c r="K14" s="34">
        <v>4.8921968773234244E-2</v>
      </c>
      <c r="L14" s="34">
        <v>-9.3280473151784379E-2</v>
      </c>
      <c r="M14" s="34">
        <v>-5.2689107668134026E-2</v>
      </c>
      <c r="N14" s="34">
        <v>-4.439680299468024E-2</v>
      </c>
      <c r="O14" s="34">
        <v>-3.4196870466321215E-2</v>
      </c>
      <c r="P14" s="56">
        <v>-1.8955714900807344E-2</v>
      </c>
    </row>
    <row r="15" spans="1:24">
      <c r="A15" s="46" t="s">
        <v>83</v>
      </c>
      <c r="B15" s="32">
        <v>908449</v>
      </c>
      <c r="C15" s="33">
        <v>4.8000000000000001E-2</v>
      </c>
      <c r="D15" s="32">
        <v>870669</v>
      </c>
      <c r="E15" s="33">
        <v>4.7400000000000005E-2</v>
      </c>
      <c r="F15" s="48">
        <f t="shared" si="0"/>
        <v>4.3391920465756795E-2</v>
      </c>
      <c r="G15" s="73">
        <v>0</v>
      </c>
      <c r="H15" s="55">
        <v>-1.0955889189759576E-2</v>
      </c>
      <c r="I15" s="34">
        <v>-3.0557220651972867E-3</v>
      </c>
      <c r="J15" s="34">
        <v>-6.8965057471263788E-3</v>
      </c>
      <c r="K15" s="34">
        <v>-4.8225364279689993E-2</v>
      </c>
      <c r="L15" s="34">
        <v>2.5537102053552127E-2</v>
      </c>
      <c r="M15" s="34">
        <v>3.6363683794466466E-2</v>
      </c>
      <c r="N15" s="34">
        <v>-3.4325856552593534E-3</v>
      </c>
      <c r="O15" s="34">
        <v>-1.4542626002722913E-2</v>
      </c>
      <c r="P15" s="56">
        <v>-9.0873763106796082E-2</v>
      </c>
    </row>
    <row r="16" spans="1:24">
      <c r="A16" s="46" t="s">
        <v>76</v>
      </c>
      <c r="B16" s="50">
        <v>892905</v>
      </c>
      <c r="C16" s="35">
        <v>4.7100000000000003E-2</v>
      </c>
      <c r="D16" s="50">
        <v>860370</v>
      </c>
      <c r="E16" s="35">
        <v>4.6799999999999994E-2</v>
      </c>
      <c r="F16" s="51">
        <f t="shared" si="0"/>
        <v>3.7815126050420166E-2</v>
      </c>
      <c r="G16" s="73">
        <v>0</v>
      </c>
      <c r="H16" s="57">
        <v>-1.2821187032768348E-2</v>
      </c>
      <c r="I16" s="58">
        <v>4.928119096509225E-3</v>
      </c>
      <c r="J16" s="58">
        <v>2.8095627643183012E-3</v>
      </c>
      <c r="K16" s="58">
        <v>1.5791350608217826E-2</v>
      </c>
      <c r="L16" s="58">
        <v>3.5354356776743638E-2</v>
      </c>
      <c r="M16" s="58">
        <v>1.0026130978126137E-2</v>
      </c>
      <c r="N16" s="58">
        <v>1.2276340286030543E-2</v>
      </c>
      <c r="O16" s="58">
        <v>-2.098621728014094E-2</v>
      </c>
      <c r="P16" s="59">
        <v>-3.7065757460348236E-2</v>
      </c>
    </row>
    <row r="17" spans="1:26">
      <c r="A17" s="49" t="s">
        <v>77</v>
      </c>
      <c r="B17" s="30">
        <v>842678</v>
      </c>
      <c r="C17" s="35">
        <v>4.4500000000000005E-2</v>
      </c>
      <c r="D17" s="30">
        <v>805966</v>
      </c>
      <c r="E17" s="35">
        <v>4.3899999999999995E-2</v>
      </c>
      <c r="F17" s="47">
        <f t="shared" si="0"/>
        <v>4.5550308573810809E-2</v>
      </c>
      <c r="G17" s="73">
        <v>0</v>
      </c>
      <c r="H17" s="53">
        <v>9.713559153175573E-3</v>
      </c>
      <c r="I17" s="36">
        <v>-9.8667983700068823E-3</v>
      </c>
      <c r="J17" s="36">
        <v>-8.4703389407623977E-3</v>
      </c>
      <c r="K17" s="36">
        <v>-2.8140733668341748E-2</v>
      </c>
      <c r="L17" s="36">
        <v>4.4726004489948491E-2</v>
      </c>
      <c r="M17" s="36">
        <v>1.5590170518334476E-2</v>
      </c>
      <c r="N17" s="36">
        <v>-2.4367934079455076E-4</v>
      </c>
      <c r="O17" s="36">
        <v>-3.5339996159102986E-2</v>
      </c>
      <c r="P17" s="54">
        <v>-1.2632643131863864E-2</v>
      </c>
    </row>
    <row r="18" spans="1:26">
      <c r="A18" s="46" t="s">
        <v>73</v>
      </c>
      <c r="B18" s="30">
        <v>811057</v>
      </c>
      <c r="C18" s="35">
        <v>4.2800000000000005E-2</v>
      </c>
      <c r="D18" s="30">
        <v>777693</v>
      </c>
      <c r="E18" s="35">
        <v>4.2300000000000004E-2</v>
      </c>
      <c r="F18" s="47">
        <f t="shared" si="0"/>
        <v>4.2901247664566863E-2</v>
      </c>
      <c r="G18" s="73">
        <v>0</v>
      </c>
      <c r="H18" s="53">
        <v>9.1893268451856327E-3</v>
      </c>
      <c r="I18" s="36">
        <v>9.7560975609756097E-3</v>
      </c>
      <c r="J18" s="36">
        <v>1.5136914653784268E-2</v>
      </c>
      <c r="K18" s="36">
        <v>-2.1256382439477872E-2</v>
      </c>
      <c r="L18" s="36">
        <v>4.0842807131280412E-2</v>
      </c>
      <c r="M18" s="36">
        <v>4.4222926610596132E-2</v>
      </c>
      <c r="N18" s="36">
        <v>4.1754370715934245E-3</v>
      </c>
      <c r="O18" s="36">
        <v>-2.791809820309727E-2</v>
      </c>
      <c r="P18" s="54">
        <v>-5.0412467476167462E-2</v>
      </c>
      <c r="Z18"/>
    </row>
    <row r="19" spans="1:26">
      <c r="A19" s="46" t="s">
        <v>69</v>
      </c>
      <c r="B19" s="32">
        <v>757217</v>
      </c>
      <c r="C19" s="33">
        <v>0.04</v>
      </c>
      <c r="D19" s="32">
        <v>729483</v>
      </c>
      <c r="E19" s="33">
        <v>3.9699999999999999E-2</v>
      </c>
      <c r="F19" s="48">
        <f t="shared" si="0"/>
        <v>3.8018706398915393E-2</v>
      </c>
      <c r="G19" s="73">
        <v>0</v>
      </c>
      <c r="H19" s="55">
        <v>-1.0837418719211817E-2</v>
      </c>
      <c r="I19" s="34">
        <v>7.9680775305163397E-3</v>
      </c>
      <c r="J19" s="34">
        <v>-2.9643775582324926E-3</v>
      </c>
      <c r="K19" s="34">
        <v>-1.2884082995360112E-2</v>
      </c>
      <c r="L19" s="34">
        <v>2.6104408154706958E-2</v>
      </c>
      <c r="M19" s="34">
        <v>6.1643866780152684E-2</v>
      </c>
      <c r="N19" s="34">
        <v>4.7926239631336368E-2</v>
      </c>
      <c r="O19" s="34">
        <v>-3.9577837455879616E-2</v>
      </c>
      <c r="P19" s="56">
        <v>-6.5018307647023071E-2</v>
      </c>
    </row>
    <row r="20" spans="1:26">
      <c r="A20" s="46" t="s">
        <v>78</v>
      </c>
      <c r="B20" s="32">
        <v>747448</v>
      </c>
      <c r="C20" s="33">
        <v>3.95E-2</v>
      </c>
      <c r="D20" s="32">
        <v>719025</v>
      </c>
      <c r="E20" s="33">
        <v>3.9100000000000003E-2</v>
      </c>
      <c r="F20" s="48">
        <f t="shared" si="0"/>
        <v>3.9529918987517822E-2</v>
      </c>
      <c r="G20" s="73">
        <v>0</v>
      </c>
      <c r="H20" s="55">
        <v>-1.9201517478789752E-2</v>
      </c>
      <c r="I20" s="34">
        <v>-6.215040629522957E-3</v>
      </c>
      <c r="J20" s="34">
        <v>-0.16307065652547803</v>
      </c>
      <c r="K20" s="34">
        <v>2.8021670719708666E-2</v>
      </c>
      <c r="L20" s="34">
        <v>4.6701821843397925E-2</v>
      </c>
      <c r="M20" s="34">
        <v>-2.5694423611111086E-2</v>
      </c>
      <c r="N20" s="34">
        <v>8.5530789332912294E-3</v>
      </c>
      <c r="O20" s="34">
        <v>-8.6572862190813261E-3</v>
      </c>
      <c r="P20" s="56">
        <v>-1.1406102786929998E-2</v>
      </c>
    </row>
    <row r="21" spans="1:26">
      <c r="A21" s="49" t="s">
        <v>72</v>
      </c>
      <c r="B21" s="30">
        <v>710856</v>
      </c>
      <c r="C21" s="35">
        <v>3.7499999999999999E-2</v>
      </c>
      <c r="D21" s="30">
        <v>684391</v>
      </c>
      <c r="E21" s="35">
        <v>3.73E-2</v>
      </c>
      <c r="F21" s="47">
        <f t="shared" si="0"/>
        <v>3.8669415582612866E-2</v>
      </c>
      <c r="G21" s="73">
        <v>0</v>
      </c>
      <c r="H21" s="53">
        <v>-3.8589474898063525E-2</v>
      </c>
      <c r="I21" s="36">
        <v>-1.9838537485582487E-2</v>
      </c>
      <c r="J21" s="36">
        <v>-2.8006576060342313E-2</v>
      </c>
      <c r="K21" s="36">
        <v>-4.9152513317191247E-2</v>
      </c>
      <c r="L21" s="36">
        <v>-0.1097530040309752</v>
      </c>
      <c r="M21" s="36">
        <v>-9.4965707752304826E-2</v>
      </c>
      <c r="N21" s="36">
        <v>-1.643483596273386E-2</v>
      </c>
      <c r="O21" s="36">
        <v>-4.2737845395712973E-2</v>
      </c>
      <c r="P21" s="54">
        <v>-7.821412712079473E-2</v>
      </c>
    </row>
    <row r="22" spans="1:26">
      <c r="A22" s="49" t="s">
        <v>61</v>
      </c>
      <c r="B22" s="30">
        <v>699876</v>
      </c>
      <c r="C22" s="35">
        <v>3.6900000000000002E-2</v>
      </c>
      <c r="D22" s="30">
        <v>671998</v>
      </c>
      <c r="E22" s="35">
        <v>3.6600000000000001E-2</v>
      </c>
      <c r="F22" s="47">
        <f t="shared" si="0"/>
        <v>4.1485242515602726E-2</v>
      </c>
      <c r="G22" s="73">
        <v>0</v>
      </c>
      <c r="H22" s="53">
        <v>1.5330507378544344E-2</v>
      </c>
      <c r="I22" s="36">
        <v>1.6964184734754008E-2</v>
      </c>
      <c r="J22" s="36">
        <v>-1.3711747598253323E-2</v>
      </c>
      <c r="K22" s="36">
        <v>-0.14345174353215667</v>
      </c>
      <c r="L22" s="36">
        <v>7.2367622111457655E-4</v>
      </c>
      <c r="M22" s="36">
        <v>-3.202454545454514E-3</v>
      </c>
      <c r="N22" s="36">
        <v>-5.130065164139741E-2</v>
      </c>
      <c r="O22" s="36">
        <v>-4.5335371326142765E-2</v>
      </c>
      <c r="P22" s="54">
        <v>-0.12015104373083299</v>
      </c>
    </row>
    <row r="23" spans="1:26">
      <c r="A23" s="46" t="s">
        <v>63</v>
      </c>
      <c r="B23" s="30">
        <v>667353</v>
      </c>
      <c r="C23" s="35">
        <v>3.5200000000000002E-2</v>
      </c>
      <c r="D23" s="30">
        <v>647963</v>
      </c>
      <c r="E23" s="35">
        <v>3.5299999999999998E-2</v>
      </c>
      <c r="F23" s="47">
        <f t="shared" si="0"/>
        <v>2.9924548160928943E-2</v>
      </c>
      <c r="G23" s="73">
        <v>0</v>
      </c>
      <c r="H23" s="53">
        <v>7.781550782935214E-3</v>
      </c>
      <c r="I23" s="36">
        <v>9.8273201150187294E-3</v>
      </c>
      <c r="J23" s="36">
        <v>-3.3782828312795672E-2</v>
      </c>
      <c r="K23" s="36">
        <v>-6.0000017266187075E-2</v>
      </c>
      <c r="L23" s="36">
        <v>7.6534518473005088E-4</v>
      </c>
      <c r="M23" s="36">
        <v>-3.4567109842161652E-2</v>
      </c>
      <c r="N23" s="36">
        <v>1.964506299787579E-2</v>
      </c>
      <c r="O23" s="36">
        <v>-5.9042699529248972E-3</v>
      </c>
      <c r="P23" s="54">
        <v>-2.1569222036309236E-2</v>
      </c>
    </row>
    <row r="24" spans="1:26">
      <c r="A24" s="46" t="s">
        <v>87</v>
      </c>
      <c r="B24" s="30">
        <v>499021</v>
      </c>
      <c r="C24" s="35">
        <v>2.63E-2</v>
      </c>
      <c r="D24" s="30">
        <v>482161</v>
      </c>
      <c r="E24" s="35">
        <v>2.63E-2</v>
      </c>
      <c r="F24" s="47">
        <f t="shared" si="0"/>
        <v>3.496757307206514E-2</v>
      </c>
      <c r="G24" s="73">
        <v>0</v>
      </c>
      <c r="H24" s="53">
        <v>-3.1443464200295902E-2</v>
      </c>
      <c r="I24" s="36">
        <v>-1.8476864865212737E-2</v>
      </c>
      <c r="J24" s="36">
        <v>-4.7501968437637064E-3</v>
      </c>
      <c r="K24" s="36">
        <v>-3.429383699571148E-2</v>
      </c>
      <c r="L24" s="36">
        <v>9.2257047605866019E-2</v>
      </c>
      <c r="M24" s="36">
        <v>1.3742268870609668E-2</v>
      </c>
      <c r="N24" s="36">
        <v>1.8184426456560525E-3</v>
      </c>
      <c r="O24" s="36">
        <v>-2.6567617161716121E-2</v>
      </c>
      <c r="P24" s="54">
        <v>-7.7979925628890046E-3</v>
      </c>
    </row>
    <row r="25" spans="1:26">
      <c r="A25" s="49" t="s">
        <v>74</v>
      </c>
      <c r="B25" s="32">
        <v>480258</v>
      </c>
      <c r="C25" s="33">
        <v>2.5399999999999999E-2</v>
      </c>
      <c r="D25" s="32">
        <v>463722</v>
      </c>
      <c r="E25" s="33">
        <v>2.52E-2</v>
      </c>
      <c r="F25" s="48">
        <f t="shared" si="0"/>
        <v>3.5659295871233197E-2</v>
      </c>
      <c r="G25" s="73">
        <v>0</v>
      </c>
      <c r="H25" s="60">
        <v>-1.0613638474295242E-2</v>
      </c>
      <c r="I25" s="37">
        <v>-1.7096802565074089E-2</v>
      </c>
      <c r="J25" s="37">
        <v>-4.2974097831892336E-2</v>
      </c>
      <c r="K25" s="37">
        <v>-2.9223135511978623E-2</v>
      </c>
      <c r="L25" s="37">
        <v>3.1204112287902621E-2</v>
      </c>
      <c r="M25" s="37">
        <v>-3.6667811391978833E-2</v>
      </c>
      <c r="N25" s="37">
        <v>-1.0716902940497319E-2</v>
      </c>
      <c r="O25" s="37">
        <v>-8.2181991086351346E-3</v>
      </c>
      <c r="P25" s="61">
        <v>1.2052775894538664E-2</v>
      </c>
    </row>
    <row r="26" spans="1:26">
      <c r="A26" s="49" t="s">
        <v>66</v>
      </c>
      <c r="B26" s="32">
        <v>457934</v>
      </c>
      <c r="C26" s="33">
        <v>2.4199999999999999E-2</v>
      </c>
      <c r="D26" s="32">
        <v>445454</v>
      </c>
      <c r="E26" s="33">
        <v>2.4300000000000002E-2</v>
      </c>
      <c r="F26" s="48">
        <f t="shared" si="0"/>
        <v>2.8016360836360207E-2</v>
      </c>
      <c r="G26" s="73">
        <v>0</v>
      </c>
      <c r="H26" s="55">
        <v>-3.1390443863348355E-2</v>
      </c>
      <c r="I26" s="34">
        <v>-3.5306956927625151E-2</v>
      </c>
      <c r="J26" s="34">
        <v>-8.4819826249801829E-3</v>
      </c>
      <c r="K26" s="34">
        <v>-8.0829854465793143E-3</v>
      </c>
      <c r="L26" s="34">
        <v>-9.5273617605980479E-2</v>
      </c>
      <c r="M26" s="34">
        <v>7.6558962882692623E-3</v>
      </c>
      <c r="N26" s="34">
        <v>-2.1229050279329607E-2</v>
      </c>
      <c r="O26" s="34">
        <v>-2.3592085235920851E-2</v>
      </c>
      <c r="P26" s="56">
        <v>2.2135638347622784E-2</v>
      </c>
    </row>
    <row r="27" spans="1:26">
      <c r="A27" s="49" t="s">
        <v>82</v>
      </c>
      <c r="B27" s="30">
        <v>452043</v>
      </c>
      <c r="C27" s="35">
        <v>2.3900000000000001E-2</v>
      </c>
      <c r="D27" s="30">
        <v>434448</v>
      </c>
      <c r="E27" s="35">
        <v>2.3700000000000002E-2</v>
      </c>
      <c r="F27" s="47">
        <f t="shared" si="0"/>
        <v>4.0499668544912167E-2</v>
      </c>
      <c r="G27" s="73">
        <v>0</v>
      </c>
      <c r="H27" s="53">
        <v>3.2667123129175787E-2</v>
      </c>
      <c r="I27" s="36">
        <v>-1.8730489073881373E-2</v>
      </c>
      <c r="J27" s="36">
        <v>-1.6967126193001062E-2</v>
      </c>
      <c r="K27" s="36">
        <v>-5.9978399137001044E-2</v>
      </c>
      <c r="L27" s="36">
        <v>3.6722514480903891E-2</v>
      </c>
      <c r="M27" s="36">
        <v>-4.4279830570386429E-4</v>
      </c>
      <c r="N27" s="36">
        <v>-7.7519379844961239E-3</v>
      </c>
      <c r="O27" s="36">
        <v>-2.4776799107142873E-2</v>
      </c>
      <c r="P27" s="54">
        <v>-4.0054933028907301E-2</v>
      </c>
    </row>
    <row r="28" spans="1:26">
      <c r="A28" s="46" t="s">
        <v>85</v>
      </c>
      <c r="B28" s="30">
        <v>442789</v>
      </c>
      <c r="C28" s="35">
        <v>2.3399999999999997E-2</v>
      </c>
      <c r="D28" s="30">
        <v>434186</v>
      </c>
      <c r="E28" s="35">
        <v>2.3599999999999999E-2</v>
      </c>
      <c r="F28" s="47">
        <f t="shared" si="0"/>
        <v>1.9814088892778671E-2</v>
      </c>
      <c r="G28" s="73">
        <v>0</v>
      </c>
      <c r="H28" s="53">
        <v>-2.7810969398522133E-2</v>
      </c>
      <c r="I28" s="36">
        <v>-9.2279296974236286E-3</v>
      </c>
      <c r="J28" s="36">
        <v>-4.6569387521216005E-2</v>
      </c>
      <c r="K28" s="36">
        <v>-9.0524316043158984E-2</v>
      </c>
      <c r="L28" s="36">
        <v>-7.160759348117122E-3</v>
      </c>
      <c r="M28" s="36">
        <v>-7.0320955080603903E-2</v>
      </c>
      <c r="N28" s="36">
        <v>-1.2024791095025144E-2</v>
      </c>
      <c r="O28" s="36">
        <v>-4.8684704146266605E-2</v>
      </c>
      <c r="P28" s="54">
        <v>-3.4667803945508044E-2</v>
      </c>
    </row>
    <row r="29" spans="1:26">
      <c r="A29" s="49" t="s">
        <v>80</v>
      </c>
      <c r="B29" s="32">
        <v>402283</v>
      </c>
      <c r="C29" s="33">
        <v>2.12E-2</v>
      </c>
      <c r="D29" s="32">
        <v>390282</v>
      </c>
      <c r="E29" s="33">
        <v>2.12E-2</v>
      </c>
      <c r="F29" s="48">
        <f t="shared" si="0"/>
        <v>3.0749560574148949E-2</v>
      </c>
      <c r="G29" s="73">
        <v>0</v>
      </c>
      <c r="H29" s="55">
        <v>-7.035476120827247E-2</v>
      </c>
      <c r="I29" s="34">
        <v>-9.3790423268159506E-2</v>
      </c>
      <c r="J29" s="34">
        <v>-7.2983622855804925E-2</v>
      </c>
      <c r="K29" s="34">
        <v>-3.4456196342637135E-2</v>
      </c>
      <c r="L29" s="34">
        <v>-3.389178587848771E-3</v>
      </c>
      <c r="M29" s="34">
        <v>-4.6209254405392149E-2</v>
      </c>
      <c r="N29" s="34">
        <v>-3.9429506025910353E-2</v>
      </c>
      <c r="O29" s="34">
        <v>-3.1222681222707389E-2</v>
      </c>
      <c r="P29" s="56">
        <v>-4.3272507281338579E-2</v>
      </c>
    </row>
    <row r="30" spans="1:26">
      <c r="A30" s="49" t="s">
        <v>65</v>
      </c>
      <c r="B30" s="32">
        <v>369499</v>
      </c>
      <c r="C30" s="33">
        <v>1.95E-2</v>
      </c>
      <c r="D30" s="32">
        <v>355067</v>
      </c>
      <c r="E30" s="33">
        <v>1.9299999999999998E-2</v>
      </c>
      <c r="F30" s="48">
        <f t="shared" si="0"/>
        <v>4.0645849938180684E-2</v>
      </c>
      <c r="G30" s="73">
        <v>0</v>
      </c>
      <c r="H30" s="55">
        <v>-1.366106613364982E-3</v>
      </c>
      <c r="I30" s="34">
        <v>-3.2831751924261382E-2</v>
      </c>
      <c r="J30" s="34">
        <v>5.6577230123503854E-3</v>
      </c>
      <c r="K30" s="34">
        <v>-4.3600535684965837E-2</v>
      </c>
      <c r="L30" s="34">
        <v>2.9411764705882353E-2</v>
      </c>
      <c r="M30" s="34">
        <v>-1.2857171428571438E-2</v>
      </c>
      <c r="N30" s="34">
        <v>2.3154834244712957E-2</v>
      </c>
      <c r="O30" s="34">
        <v>7.0721360850977124E-3</v>
      </c>
      <c r="P30" s="56">
        <v>4.2134833236018257E-2</v>
      </c>
    </row>
    <row r="31" spans="1:26">
      <c r="A31" s="49" t="s">
        <v>64</v>
      </c>
      <c r="B31" s="30">
        <v>357986</v>
      </c>
      <c r="C31" s="35">
        <v>1.89E-2</v>
      </c>
      <c r="D31" s="30">
        <v>369691</v>
      </c>
      <c r="E31" s="35">
        <v>2.0099999999999996E-2</v>
      </c>
      <c r="F31" s="47">
        <f t="shared" si="0"/>
        <v>-3.1661576830379963E-2</v>
      </c>
      <c r="G31" s="73">
        <v>0</v>
      </c>
      <c r="H31" s="53">
        <v>-7.9113922798830331E-3</v>
      </c>
      <c r="I31" s="36">
        <v>6.3795373783167731E-3</v>
      </c>
      <c r="J31" s="36">
        <v>3.1695880560883745E-3</v>
      </c>
      <c r="K31" s="36">
        <v>-9.4786415399469338E-3</v>
      </c>
      <c r="L31" s="36">
        <v>6.8580525222001185E-2</v>
      </c>
      <c r="M31" s="36">
        <v>-8.9551940298507361E-3</v>
      </c>
      <c r="N31" s="36">
        <v>1.0542108116201543E-2</v>
      </c>
      <c r="O31" s="36">
        <v>-1.937399461621438E-2</v>
      </c>
      <c r="P31" s="54">
        <v>1.5197415720482085E-3</v>
      </c>
    </row>
    <row r="32" spans="1:26">
      <c r="A32" s="46" t="s">
        <v>84</v>
      </c>
      <c r="B32" s="30">
        <v>318282</v>
      </c>
      <c r="C32" s="35">
        <v>1.6799999999999999E-2</v>
      </c>
      <c r="D32" s="30">
        <v>305302</v>
      </c>
      <c r="E32" s="35">
        <v>1.66E-2</v>
      </c>
      <c r="F32" s="47">
        <f t="shared" si="0"/>
        <v>4.2515279952309519E-2</v>
      </c>
      <c r="G32" s="73">
        <v>0</v>
      </c>
      <c r="H32" s="53">
        <v>-9.0997328170377839E-3</v>
      </c>
      <c r="I32" s="36">
        <v>-7.8154359003226946E-4</v>
      </c>
      <c r="J32" s="36">
        <v>-1.9554165266572137E-3</v>
      </c>
      <c r="K32" s="36">
        <v>-3.3699024690819208E-2</v>
      </c>
      <c r="L32" s="36">
        <v>1.6423308602839144E-2</v>
      </c>
      <c r="M32" s="36">
        <v>-2.3339282425835561E-2</v>
      </c>
      <c r="N32" s="36">
        <v>-2.7777789692265666E-2</v>
      </c>
      <c r="O32" s="36">
        <v>-9.243684873949564E-3</v>
      </c>
      <c r="P32" s="54">
        <v>-3.2230729021661665E-2</v>
      </c>
    </row>
    <row r="33" spans="1:16">
      <c r="A33" s="49" t="s">
        <v>91</v>
      </c>
      <c r="B33" s="32">
        <v>288331</v>
      </c>
      <c r="C33" s="33">
        <v>1.52E-2</v>
      </c>
      <c r="D33" s="32">
        <v>278192</v>
      </c>
      <c r="E33" s="33">
        <v>1.5100000000000001E-2</v>
      </c>
      <c r="F33" s="48">
        <f t="shared" si="0"/>
        <v>3.6446051647782828E-2</v>
      </c>
      <c r="G33" s="73">
        <v>0</v>
      </c>
      <c r="H33" s="55">
        <v>-2.3375264040600138E-2</v>
      </c>
      <c r="I33" s="34">
        <v>-1.7142356141324092E-2</v>
      </c>
      <c r="J33" s="34">
        <v>-1.8593151789387058E-2</v>
      </c>
      <c r="K33" s="34">
        <v>-5.3566956756134688E-2</v>
      </c>
      <c r="L33" s="34">
        <v>-5.0487156775907885E-2</v>
      </c>
      <c r="M33" s="34">
        <v>2.4533627798507412E-2</v>
      </c>
      <c r="N33" s="34">
        <v>9.1049800180788305E-3</v>
      </c>
      <c r="O33" s="34">
        <v>-2.4181221524063965E-2</v>
      </c>
      <c r="P33" s="56">
        <v>-4.160887656033287E-3</v>
      </c>
    </row>
    <row r="34" spans="1:16">
      <c r="A34" s="49" t="s">
        <v>62</v>
      </c>
      <c r="B34" s="32">
        <v>253090</v>
      </c>
      <c r="C34" s="33">
        <v>1.34E-2</v>
      </c>
      <c r="D34" s="32">
        <v>244253</v>
      </c>
      <c r="E34" s="33">
        <v>1.3300000000000001E-2</v>
      </c>
      <c r="F34" s="48">
        <f t="shared" si="0"/>
        <v>3.6179698918744091E-2</v>
      </c>
      <c r="G34" s="73">
        <v>0</v>
      </c>
      <c r="H34" s="55">
        <v>-1.1677773903558982E-2</v>
      </c>
      <c r="I34" s="34">
        <v>1.03689121668026E-2</v>
      </c>
      <c r="J34" s="34">
        <v>8.1145441527446117E-3</v>
      </c>
      <c r="K34" s="34">
        <v>1.0890165874386844E-2</v>
      </c>
      <c r="L34" s="34">
        <v>-0.13934426229508196</v>
      </c>
      <c r="M34" s="34">
        <v>-2.5306089795918325E-2</v>
      </c>
      <c r="N34" s="34">
        <v>-2.7919038707348672E-4</v>
      </c>
      <c r="O34" s="34">
        <v>-7.8190950937879148E-3</v>
      </c>
      <c r="P34" s="56">
        <v>-2.8989553469953917E-2</v>
      </c>
    </row>
    <row r="35" spans="1:16">
      <c r="A35" s="49" t="s">
        <v>68</v>
      </c>
      <c r="B35" s="30">
        <v>231362</v>
      </c>
      <c r="C35" s="35">
        <v>1.2199999999999999E-2</v>
      </c>
      <c r="D35" s="30">
        <v>233736</v>
      </c>
      <c r="E35" s="35">
        <v>1.2699999999999999E-2</v>
      </c>
      <c r="F35" s="52">
        <f t="shared" si="0"/>
        <v>-1.0156758051819146E-2</v>
      </c>
      <c r="G35" s="73">
        <v>0</v>
      </c>
      <c r="H35" s="53">
        <v>-1.803053100210706E-2</v>
      </c>
      <c r="I35" s="36">
        <v>-1.475207756273556E-2</v>
      </c>
      <c r="J35" s="36">
        <v>7.1678879993861992E-3</v>
      </c>
      <c r="K35" s="36">
        <v>1.3284871357612664E-2</v>
      </c>
      <c r="L35" s="36">
        <v>0.11768372496924497</v>
      </c>
      <c r="M35" s="36">
        <v>-9.8449940459151758E-2</v>
      </c>
      <c r="N35" s="36">
        <v>5.8085504018048482E-2</v>
      </c>
      <c r="O35" s="36">
        <v>-1.581025966834463E-2</v>
      </c>
      <c r="P35" s="54">
        <v>-3.6739569300721177E-2</v>
      </c>
    </row>
    <row r="36" spans="1:16">
      <c r="A36" s="46" t="s">
        <v>67</v>
      </c>
      <c r="B36" s="32">
        <v>201654</v>
      </c>
      <c r="C36" s="33">
        <v>1.06E-2</v>
      </c>
      <c r="D36" s="32">
        <v>197862</v>
      </c>
      <c r="E36" s="33">
        <v>1.0800000000000001E-2</v>
      </c>
      <c r="F36" s="48">
        <f t="shared" si="0"/>
        <v>1.9164872486884799E-2</v>
      </c>
      <c r="G36" s="73">
        <v>0</v>
      </c>
      <c r="H36" s="55">
        <v>-2.6100459728815004E-2</v>
      </c>
      <c r="I36" s="34">
        <v>-2.2030393514341811E-2</v>
      </c>
      <c r="J36" s="34">
        <v>-4.4124337518007192E-3</v>
      </c>
      <c r="K36" s="34">
        <v>-6.7646930693345307E-3</v>
      </c>
      <c r="L36" s="34">
        <v>3.5932405897578429E-2</v>
      </c>
      <c r="M36" s="34">
        <v>3.4005893892461204E-3</v>
      </c>
      <c r="N36" s="34">
        <v>6.7778580192785808E-4</v>
      </c>
      <c r="O36" s="34">
        <v>-1.0386105356325672E-2</v>
      </c>
      <c r="P36" s="56">
        <v>-7.9853983477635865E-3</v>
      </c>
    </row>
    <row r="37" spans="1:16">
      <c r="A37" s="49" t="s">
        <v>88</v>
      </c>
      <c r="B37" s="32">
        <v>182581</v>
      </c>
      <c r="C37" s="33">
        <v>9.5999999999999992E-3</v>
      </c>
      <c r="D37" s="32">
        <v>175198</v>
      </c>
      <c r="E37" s="33">
        <v>9.4999999999999998E-3</v>
      </c>
      <c r="F37" s="48">
        <f t="shared" si="0"/>
        <v>4.2140892019315292E-2</v>
      </c>
      <c r="G37" s="73">
        <v>0</v>
      </c>
      <c r="H37" s="55">
        <v>-1.6322507486249443E-2</v>
      </c>
      <c r="I37" s="34">
        <v>-1.005656819610308E-2</v>
      </c>
      <c r="J37" s="34">
        <v>5.9682692063492259E-3</v>
      </c>
      <c r="K37" s="34">
        <v>-1.4642812199301058E-2</v>
      </c>
      <c r="L37" s="34">
        <v>1.0632908346387217E-2</v>
      </c>
      <c r="M37" s="34">
        <v>9.2407100750702922E-2</v>
      </c>
      <c r="N37" s="34">
        <v>1.1255525800726763E-2</v>
      </c>
      <c r="O37" s="34">
        <v>1.135975215146303E-2</v>
      </c>
      <c r="P37" s="56">
        <v>2.4959745179221134E-3</v>
      </c>
    </row>
    <row r="38" spans="1:16">
      <c r="A38" s="49" t="s">
        <v>81</v>
      </c>
      <c r="B38" s="32">
        <v>111430</v>
      </c>
      <c r="C38" s="33">
        <v>5.8999999999999999E-3</v>
      </c>
      <c r="D38" s="32">
        <v>107713</v>
      </c>
      <c r="E38" s="33">
        <v>5.8999999999999999E-3</v>
      </c>
      <c r="F38" s="48">
        <f t="shared" si="0"/>
        <v>3.4508369463295982E-2</v>
      </c>
      <c r="G38" s="73">
        <v>0</v>
      </c>
      <c r="H38" s="55">
        <v>-1.7502428455263459E-2</v>
      </c>
      <c r="I38" s="34">
        <v>-2.0767952281308052E-2</v>
      </c>
      <c r="J38" s="34">
        <v>-6.0326363042857564E-3</v>
      </c>
      <c r="K38" s="34">
        <v>-3.88809862494073E-2</v>
      </c>
      <c r="L38" s="34">
        <v>-2.5851023186975842E-2</v>
      </c>
      <c r="M38" s="34">
        <v>3.8995301800813918E-2</v>
      </c>
      <c r="N38" s="34">
        <v>8.578598732353955E-3</v>
      </c>
      <c r="O38" s="34">
        <v>6.5726349871866431E-3</v>
      </c>
      <c r="P38" s="56">
        <v>2.2469775744886976E-2</v>
      </c>
    </row>
    <row r="39" spans="1:16">
      <c r="A39" s="46" t="s">
        <v>90</v>
      </c>
      <c r="B39" s="32">
        <v>77268</v>
      </c>
      <c r="C39" s="33">
        <v>4.0999999999999995E-3</v>
      </c>
      <c r="D39" s="32">
        <v>76188</v>
      </c>
      <c r="E39" s="33">
        <v>4.0999999999999995E-3</v>
      </c>
      <c r="F39" s="48">
        <f t="shared" si="0"/>
        <v>1.4175460702472831E-2</v>
      </c>
      <c r="G39" s="73">
        <v>0</v>
      </c>
      <c r="H39" s="55">
        <v>-2.3689069373942985E-3</v>
      </c>
      <c r="I39" s="34">
        <v>-2.9850706778183401E-2</v>
      </c>
      <c r="J39" s="34">
        <v>-5.7692307692307696E-2</v>
      </c>
      <c r="K39" s="34">
        <v>-3.525046382189239E-2</v>
      </c>
      <c r="L39" s="34">
        <v>3.6153823076923046E-2</v>
      </c>
      <c r="M39" s="34">
        <v>-5.2338497824910825E-2</v>
      </c>
      <c r="N39" s="34">
        <v>4.3086211792954373E-3</v>
      </c>
      <c r="O39" s="34">
        <v>-5.1092009775944025E-2</v>
      </c>
      <c r="P39" s="56">
        <v>-9.9876706536662085E-2</v>
      </c>
    </row>
    <row r="40" spans="1:16">
      <c r="A40" s="49" t="s">
        <v>89</v>
      </c>
      <c r="B40" s="30">
        <v>55475</v>
      </c>
      <c r="C40" s="35">
        <v>2.8999999999999998E-3</v>
      </c>
      <c r="D40" s="30">
        <v>54624</v>
      </c>
      <c r="E40" s="35">
        <v>3.0000000000000001E-3</v>
      </c>
      <c r="F40" s="47">
        <f t="shared" si="0"/>
        <v>1.5579232571763328E-2</v>
      </c>
      <c r="G40" s="73">
        <v>0</v>
      </c>
      <c r="H40" s="53">
        <v>2.7692369230769249E-2</v>
      </c>
      <c r="I40" s="36">
        <v>-5.6886284018785406E-2</v>
      </c>
      <c r="J40" s="36">
        <v>5.7142825396825386E-2</v>
      </c>
      <c r="K40" s="36">
        <v>0.10810820144469076</v>
      </c>
      <c r="L40" s="36">
        <v>0.21409204801669113</v>
      </c>
      <c r="M40" s="36">
        <v>-6.9196385473133587E-2</v>
      </c>
      <c r="N40" s="36">
        <v>6.7146257382583743E-2</v>
      </c>
      <c r="O40" s="36">
        <v>-4.2696674157303383E-2</v>
      </c>
      <c r="P40" s="54">
        <v>-4.2253499636314529E-2</v>
      </c>
    </row>
    <row r="41" spans="1:16">
      <c r="A41" s="68" t="s">
        <v>86</v>
      </c>
      <c r="B41" s="62">
        <v>38824</v>
      </c>
      <c r="C41" s="63">
        <v>2E-3</v>
      </c>
      <c r="D41" s="62">
        <v>35944</v>
      </c>
      <c r="E41" s="63">
        <v>2E-3</v>
      </c>
      <c r="F41" s="64">
        <f t="shared" si="0"/>
        <v>8.012463832628533E-2</v>
      </c>
      <c r="G41" s="73">
        <v>0</v>
      </c>
      <c r="H41" s="65">
        <v>1.8951547335094099E-3</v>
      </c>
      <c r="I41" s="66">
        <v>1.0403492670737934E-2</v>
      </c>
      <c r="J41" s="66">
        <v>4.5241809672386897E-2</v>
      </c>
      <c r="K41" s="66">
        <v>-8.8955188059701443E-2</v>
      </c>
      <c r="L41" s="66">
        <v>4.4560863254487583E-2</v>
      </c>
      <c r="M41" s="66">
        <v>1.3174442152112048E-2</v>
      </c>
      <c r="N41" s="66">
        <v>3.7152074303406042E-3</v>
      </c>
      <c r="O41" s="66">
        <v>-2.1900079386795356E-2</v>
      </c>
      <c r="P41" s="67">
        <v>-1.1668281078493626E-2</v>
      </c>
    </row>
    <row r="45" spans="1:16">
      <c r="H45" s="30" t="s">
        <v>96</v>
      </c>
    </row>
    <row r="47" spans="1:16">
      <c r="G47" s="38">
        <v>18277.800781000002</v>
      </c>
      <c r="H47" s="38">
        <v>18062.5</v>
      </c>
      <c r="I47" s="38">
        <v>17888.099609000001</v>
      </c>
      <c r="J47" s="38">
        <v>17643.800781000002</v>
      </c>
      <c r="K47" s="38">
        <v>17258.199218999998</v>
      </c>
      <c r="L47" s="38">
        <v>17161.800781000002</v>
      </c>
      <c r="M47" s="38">
        <v>17039.099609000001</v>
      </c>
      <c r="N47" s="38">
        <v>17014.5</v>
      </c>
      <c r="O47" s="38">
        <v>16700.699218999998</v>
      </c>
      <c r="P47" s="39">
        <v>16368.299805000001</v>
      </c>
    </row>
    <row r="48" spans="1:16">
      <c r="G48" s="40">
        <v>521.70001200000002</v>
      </c>
      <c r="H48" s="40">
        <v>513.79998799999998</v>
      </c>
      <c r="I48" s="40">
        <v>517.09997599999997</v>
      </c>
      <c r="J48" s="40">
        <v>516.20001200000002</v>
      </c>
      <c r="K48" s="40">
        <v>592.29998799999998</v>
      </c>
      <c r="L48" s="40">
        <v>581</v>
      </c>
      <c r="M48" s="40">
        <v>565.59997599999997</v>
      </c>
      <c r="N48" s="40">
        <v>563.20001200000002</v>
      </c>
      <c r="O48" s="40">
        <v>576.79998799999998</v>
      </c>
      <c r="P48" s="40">
        <v>591.29998799999998</v>
      </c>
    </row>
    <row r="49" spans="1:16" ht="20">
      <c r="A49" s="41"/>
      <c r="B49" s="27"/>
      <c r="C49" s="27"/>
      <c r="D49" s="27"/>
      <c r="E49" s="27"/>
      <c r="F49" s="27"/>
      <c r="G49" s="42">
        <v>755.90002400000003</v>
      </c>
      <c r="H49" s="42">
        <v>777.29998799999998</v>
      </c>
      <c r="I49" s="42">
        <v>791.5</v>
      </c>
      <c r="J49" s="42">
        <v>812.90002400000003</v>
      </c>
      <c r="K49" s="42">
        <v>819.29998799999998</v>
      </c>
      <c r="L49" s="42">
        <v>791.29998799999998</v>
      </c>
      <c r="M49" s="42">
        <v>739.90002400000003</v>
      </c>
      <c r="N49" s="42">
        <v>759.5</v>
      </c>
      <c r="O49" s="42">
        <v>747.09997599999997</v>
      </c>
      <c r="P49" s="42">
        <v>755.59997599999997</v>
      </c>
    </row>
    <row r="50" spans="1:16" ht="20">
      <c r="A50" s="28"/>
      <c r="B50" s="28"/>
      <c r="C50" s="28"/>
      <c r="D50" s="28"/>
      <c r="E50" s="28"/>
      <c r="F50" s="28"/>
      <c r="G50" s="40">
        <v>414.5</v>
      </c>
      <c r="H50" s="40">
        <v>415.60000600000001</v>
      </c>
      <c r="I50" s="40">
        <v>412.89999399999999</v>
      </c>
      <c r="J50" s="40">
        <v>406.39999399999999</v>
      </c>
      <c r="K50" s="40">
        <v>391.20001200000002</v>
      </c>
      <c r="L50" s="40">
        <v>374.39999399999999</v>
      </c>
      <c r="M50" s="40">
        <v>370.79998799999998</v>
      </c>
      <c r="N50" s="40">
        <v>358.10000600000001</v>
      </c>
      <c r="O50" s="40">
        <v>345.20001200000002</v>
      </c>
      <c r="P50" s="40">
        <v>337.39999399999999</v>
      </c>
    </row>
    <row r="51" spans="1:16" ht="20">
      <c r="A51" s="28"/>
      <c r="B51" s="28"/>
      <c r="C51" s="28"/>
      <c r="D51" s="28"/>
      <c r="E51" s="28"/>
      <c r="F51" s="28"/>
      <c r="G51" s="43">
        <v>654.59997599999997</v>
      </c>
      <c r="H51" s="43">
        <v>663.09997599999997</v>
      </c>
      <c r="I51" s="43">
        <v>668.79998799999998</v>
      </c>
      <c r="J51" s="43">
        <v>672.5</v>
      </c>
      <c r="K51" s="43">
        <v>705.40002400000003</v>
      </c>
      <c r="L51" s="43">
        <v>639.59997599999997</v>
      </c>
      <c r="M51" s="43">
        <v>605.90002400000003</v>
      </c>
      <c r="N51" s="43">
        <v>579</v>
      </c>
      <c r="O51" s="43">
        <v>559.20001200000002</v>
      </c>
      <c r="P51" s="43">
        <v>548.59997599999997</v>
      </c>
    </row>
    <row r="52" spans="1:16" ht="20">
      <c r="A52" s="28"/>
      <c r="B52" s="28"/>
      <c r="C52" s="28"/>
      <c r="D52" s="28"/>
      <c r="E52" s="28"/>
      <c r="F52" s="28"/>
      <c r="G52" s="40">
        <v>264.70001200000002</v>
      </c>
      <c r="H52" s="40">
        <v>261.79998799999998</v>
      </c>
      <c r="I52" s="40">
        <v>261</v>
      </c>
      <c r="J52" s="40">
        <v>259.20001200000002</v>
      </c>
      <c r="K52" s="40">
        <v>246.699997</v>
      </c>
      <c r="L52" s="40">
        <v>253</v>
      </c>
      <c r="M52" s="40">
        <v>262.20001200000002</v>
      </c>
      <c r="N52" s="40">
        <v>261.29998799999998</v>
      </c>
      <c r="O52" s="40">
        <v>257.5</v>
      </c>
      <c r="P52" s="40">
        <v>234.10000600000001</v>
      </c>
    </row>
    <row r="53" spans="1:16" ht="20">
      <c r="A53" s="28"/>
      <c r="B53" s="28"/>
      <c r="C53" s="28"/>
      <c r="D53" s="28"/>
      <c r="E53" s="28"/>
      <c r="F53" s="28"/>
      <c r="G53" s="43">
        <v>1973.3000489999999</v>
      </c>
      <c r="H53" s="43">
        <v>1948</v>
      </c>
      <c r="I53" s="43">
        <v>1957.599976</v>
      </c>
      <c r="J53" s="43">
        <v>1963.099976</v>
      </c>
      <c r="K53" s="43">
        <v>1994.099976</v>
      </c>
      <c r="L53" s="43">
        <v>2064.6000979999999</v>
      </c>
      <c r="M53" s="43">
        <v>2085.3000489999999</v>
      </c>
      <c r="N53" s="43">
        <v>2110.8999020000001</v>
      </c>
      <c r="O53" s="43">
        <v>2066.6000979999999</v>
      </c>
      <c r="P53" s="43">
        <v>1990</v>
      </c>
    </row>
    <row r="54" spans="1:16" ht="20">
      <c r="A54" s="28"/>
      <c r="B54" s="28"/>
      <c r="C54" s="28"/>
      <c r="D54" s="28"/>
      <c r="E54" s="28"/>
      <c r="F54" s="28"/>
      <c r="G54" s="40">
        <v>401.5</v>
      </c>
      <c r="H54" s="40">
        <v>405.39999399999999</v>
      </c>
      <c r="I54" s="40">
        <v>401.39999399999999</v>
      </c>
      <c r="J54" s="40">
        <v>398</v>
      </c>
      <c r="K54" s="40">
        <v>386.79998799999998</v>
      </c>
      <c r="L54" s="40">
        <v>404.10000600000001</v>
      </c>
      <c r="M54" s="40">
        <v>410.39999399999999</v>
      </c>
      <c r="N54" s="40">
        <v>410.29998799999998</v>
      </c>
      <c r="O54" s="40">
        <v>395.79998799999998</v>
      </c>
      <c r="P54" s="40">
        <v>390.79998799999998</v>
      </c>
    </row>
    <row r="55" spans="1:16" ht="20">
      <c r="A55" s="28"/>
      <c r="B55" s="28"/>
      <c r="C55" s="28"/>
      <c r="D55" s="28"/>
      <c r="E55" s="28"/>
      <c r="F55" s="28"/>
      <c r="G55" s="43">
        <v>304.70001200000002</v>
      </c>
      <c r="H55" s="43">
        <v>307.5</v>
      </c>
      <c r="I55" s="43">
        <v>310.5</v>
      </c>
      <c r="J55" s="43">
        <v>315.20001200000002</v>
      </c>
      <c r="K55" s="43">
        <v>308.5</v>
      </c>
      <c r="L55" s="43">
        <v>321.10000600000001</v>
      </c>
      <c r="M55" s="43">
        <v>335.29998799999998</v>
      </c>
      <c r="N55" s="43">
        <v>336.70001200000002</v>
      </c>
      <c r="O55" s="43">
        <v>327.29998799999998</v>
      </c>
      <c r="P55" s="43">
        <v>310.79998799999998</v>
      </c>
    </row>
    <row r="56" spans="1:16" ht="20">
      <c r="A56" s="28"/>
      <c r="B56" s="28"/>
      <c r="C56" s="28"/>
      <c r="D56" s="28"/>
      <c r="E56" s="28"/>
      <c r="F56" s="28"/>
      <c r="G56" s="40">
        <v>101.5</v>
      </c>
      <c r="H56" s="40">
        <v>100.400002</v>
      </c>
      <c r="I56" s="40">
        <v>101.199997</v>
      </c>
      <c r="J56" s="40">
        <v>100.900002</v>
      </c>
      <c r="K56" s="40">
        <v>99.599997999999999</v>
      </c>
      <c r="L56" s="40">
        <v>102.199997</v>
      </c>
      <c r="M56" s="40">
        <v>108.5</v>
      </c>
      <c r="N56" s="40">
        <v>113.699997</v>
      </c>
      <c r="O56" s="40">
        <v>109.199997</v>
      </c>
      <c r="P56" s="40">
        <v>102.099998</v>
      </c>
    </row>
    <row r="57" spans="1:16" ht="20">
      <c r="A57" s="28"/>
      <c r="B57" s="28"/>
      <c r="C57" s="28"/>
      <c r="D57" s="28"/>
      <c r="E57" s="28"/>
      <c r="F57" s="28"/>
      <c r="G57" s="43">
        <v>656.20001200000002</v>
      </c>
      <c r="H57" s="43">
        <v>643.59997599999997</v>
      </c>
      <c r="I57" s="43">
        <v>639.59997599999997</v>
      </c>
      <c r="J57" s="43">
        <v>535.29998799999998</v>
      </c>
      <c r="K57" s="43">
        <v>550.29998799999998</v>
      </c>
      <c r="L57" s="43">
        <v>576</v>
      </c>
      <c r="M57" s="43">
        <v>561.20001200000002</v>
      </c>
      <c r="N57" s="43">
        <v>566</v>
      </c>
      <c r="O57" s="43">
        <v>561.09997599999997</v>
      </c>
      <c r="P57" s="43">
        <v>554.70001200000002</v>
      </c>
    </row>
    <row r="58" spans="1:16" ht="20">
      <c r="A58" s="28"/>
      <c r="B58" s="28"/>
      <c r="C58" s="28"/>
      <c r="D58" s="28"/>
      <c r="E58" s="28"/>
      <c r="F58" s="28"/>
      <c r="G58" s="40">
        <v>450.89999399999999</v>
      </c>
      <c r="H58" s="40">
        <v>433.5</v>
      </c>
      <c r="I58" s="40">
        <v>424.89999399999999</v>
      </c>
      <c r="J58" s="40">
        <v>413</v>
      </c>
      <c r="K58" s="40">
        <v>392.70001200000002</v>
      </c>
      <c r="L58" s="40">
        <v>349.60000600000001</v>
      </c>
      <c r="M58" s="40">
        <v>316.39999399999999</v>
      </c>
      <c r="N58" s="40">
        <v>311.20001200000002</v>
      </c>
      <c r="O58" s="40">
        <v>297.89999399999999</v>
      </c>
      <c r="P58" s="40">
        <v>274.60000600000001</v>
      </c>
    </row>
    <row r="59" spans="1:16" ht="20">
      <c r="A59" s="28"/>
      <c r="B59" s="28"/>
      <c r="C59" s="28"/>
      <c r="D59" s="28"/>
      <c r="E59" s="28"/>
      <c r="F59" s="28"/>
      <c r="G59" s="43">
        <v>1108.900024</v>
      </c>
      <c r="H59" s="43">
        <v>1125.900024</v>
      </c>
      <c r="I59" s="43">
        <v>1145</v>
      </c>
      <c r="J59" s="43">
        <v>1129.3000489999999</v>
      </c>
      <c r="K59" s="43">
        <v>967.29998799999998</v>
      </c>
      <c r="L59" s="43">
        <v>968</v>
      </c>
      <c r="M59" s="43">
        <v>964.90002400000003</v>
      </c>
      <c r="N59" s="43">
        <v>915.40002400000003</v>
      </c>
      <c r="O59" s="43">
        <v>873.90002400000003</v>
      </c>
      <c r="P59" s="43">
        <v>768.90002400000003</v>
      </c>
    </row>
    <row r="60" spans="1:16" ht="20">
      <c r="A60" s="28"/>
      <c r="B60" s="28"/>
      <c r="C60" s="28"/>
      <c r="D60" s="28"/>
      <c r="E60" s="28"/>
      <c r="F60" s="28"/>
      <c r="G60" s="40">
        <v>706.79998799999998</v>
      </c>
      <c r="H60" s="40">
        <v>712.29998799999998</v>
      </c>
      <c r="I60" s="40">
        <v>719.29998799999998</v>
      </c>
      <c r="J60" s="40">
        <v>695</v>
      </c>
      <c r="K60" s="40">
        <v>653.29998799999998</v>
      </c>
      <c r="L60" s="40">
        <v>653.79998799999998</v>
      </c>
      <c r="M60" s="40">
        <v>631.20001200000002</v>
      </c>
      <c r="N60" s="40">
        <v>643.59997599999997</v>
      </c>
      <c r="O60" s="40">
        <v>639.79998799999998</v>
      </c>
      <c r="P60" s="40">
        <v>626</v>
      </c>
    </row>
    <row r="61" spans="1:16" ht="20">
      <c r="A61" s="28"/>
      <c r="B61" s="28"/>
      <c r="C61" s="28"/>
      <c r="D61" s="28"/>
      <c r="E61" s="28"/>
      <c r="F61" s="28"/>
      <c r="G61" s="43">
        <v>597.90002400000003</v>
      </c>
      <c r="H61" s="43">
        <v>579.09997599999997</v>
      </c>
      <c r="I61" s="43">
        <v>568.40002400000003</v>
      </c>
      <c r="J61" s="43">
        <v>565.70001200000002</v>
      </c>
      <c r="K61" s="43">
        <v>546.29998799999998</v>
      </c>
      <c r="L61" s="43">
        <v>596.70001200000002</v>
      </c>
      <c r="M61" s="43">
        <v>604.90002400000003</v>
      </c>
      <c r="N61" s="43">
        <v>606</v>
      </c>
      <c r="O61" s="43">
        <v>589.90002400000003</v>
      </c>
      <c r="P61" s="43">
        <v>585.29998799999998</v>
      </c>
    </row>
    <row r="62" spans="1:16" ht="20">
      <c r="A62" s="28"/>
      <c r="B62" s="28"/>
      <c r="C62" s="28"/>
      <c r="D62" s="28"/>
      <c r="E62" s="28"/>
      <c r="F62" s="28"/>
      <c r="G62" s="40">
        <v>301.5</v>
      </c>
      <c r="H62" s="40">
        <v>298.29998799999998</v>
      </c>
      <c r="I62" s="40">
        <v>293.20001200000002</v>
      </c>
      <c r="J62" s="40">
        <v>280.60000600000001</v>
      </c>
      <c r="K62" s="40">
        <v>272.39999399999999</v>
      </c>
      <c r="L62" s="40">
        <v>280.89999399999999</v>
      </c>
      <c r="M62" s="40">
        <v>270.60000600000001</v>
      </c>
      <c r="N62" s="40">
        <v>267.70001200000002</v>
      </c>
      <c r="O62" s="40">
        <v>265.5</v>
      </c>
      <c r="P62" s="40">
        <v>268.70001200000002</v>
      </c>
    </row>
    <row r="63" spans="1:16" ht="20">
      <c r="A63" s="28"/>
      <c r="B63" s="28"/>
      <c r="C63" s="28"/>
      <c r="D63" s="28"/>
      <c r="E63" s="28"/>
      <c r="F63" s="28"/>
      <c r="G63" s="43">
        <v>1602.400024</v>
      </c>
      <c r="H63" s="43">
        <v>1552.099976</v>
      </c>
      <c r="I63" s="43">
        <v>1497.3000489999999</v>
      </c>
      <c r="J63" s="43">
        <v>1484.599976</v>
      </c>
      <c r="K63" s="43">
        <v>1472.599976</v>
      </c>
      <c r="L63" s="43">
        <v>1332.3000489999999</v>
      </c>
      <c r="M63" s="43">
        <v>1342.5</v>
      </c>
      <c r="N63" s="43">
        <v>1314</v>
      </c>
      <c r="O63" s="43">
        <v>1283</v>
      </c>
      <c r="P63" s="43">
        <v>1311.400024</v>
      </c>
    </row>
    <row r="64" spans="1:16" ht="20">
      <c r="A64" s="29"/>
      <c r="B64" s="28"/>
      <c r="C64" s="28"/>
      <c r="D64" s="28"/>
      <c r="E64" s="28"/>
      <c r="F64" s="28"/>
      <c r="G64" s="40">
        <v>465.29998799999998</v>
      </c>
      <c r="H64" s="40">
        <v>480.5</v>
      </c>
      <c r="I64" s="40">
        <v>471.5</v>
      </c>
      <c r="J64" s="40">
        <v>463.5</v>
      </c>
      <c r="K64" s="40">
        <v>435.70001200000002</v>
      </c>
      <c r="L64" s="40">
        <v>451.70001200000002</v>
      </c>
      <c r="M64" s="40">
        <v>451.5</v>
      </c>
      <c r="N64" s="40">
        <v>448</v>
      </c>
      <c r="O64" s="40">
        <v>436.89999399999999</v>
      </c>
      <c r="P64" s="40">
        <v>419.39999399999999</v>
      </c>
    </row>
    <row r="65" spans="1:16" ht="20">
      <c r="A65" s="28"/>
      <c r="B65" s="28"/>
      <c r="C65" s="28"/>
      <c r="D65" s="28"/>
      <c r="E65" s="28"/>
      <c r="F65" s="28"/>
      <c r="G65" s="43">
        <v>334.39999399999999</v>
      </c>
      <c r="H65" s="43">
        <v>325.10000600000001</v>
      </c>
      <c r="I65" s="43">
        <v>322.10000600000001</v>
      </c>
      <c r="J65" s="43">
        <v>307.10000600000001</v>
      </c>
      <c r="K65" s="43">
        <v>279.29998799999998</v>
      </c>
      <c r="L65" s="43">
        <v>277.29998799999998</v>
      </c>
      <c r="M65" s="43">
        <v>257.79998799999998</v>
      </c>
      <c r="N65" s="43">
        <v>254.699997</v>
      </c>
      <c r="O65" s="43">
        <v>242.300003</v>
      </c>
      <c r="P65" s="43">
        <v>233.89999399999999</v>
      </c>
    </row>
    <row r="66" spans="1:16" ht="20">
      <c r="A66" s="28"/>
      <c r="B66" s="28"/>
      <c r="C66" s="28"/>
      <c r="D66" s="28"/>
      <c r="E66" s="28"/>
      <c r="F66" s="28"/>
      <c r="G66" s="40">
        <v>665.20001200000002</v>
      </c>
      <c r="H66" s="40">
        <v>618.40002400000003</v>
      </c>
      <c r="I66" s="40">
        <v>560.40002400000003</v>
      </c>
      <c r="J66" s="40">
        <v>519.5</v>
      </c>
      <c r="K66" s="40">
        <v>501.60000600000001</v>
      </c>
      <c r="L66" s="40">
        <v>499.89999399999999</v>
      </c>
      <c r="M66" s="40">
        <v>476.79998799999998</v>
      </c>
      <c r="N66" s="40">
        <v>458</v>
      </c>
      <c r="O66" s="40">
        <v>443.70001200000002</v>
      </c>
      <c r="P66" s="40">
        <v>424.5</v>
      </c>
    </row>
    <row r="67" spans="1:16" ht="20">
      <c r="A67" s="28"/>
      <c r="B67" s="28"/>
      <c r="C67" s="28"/>
      <c r="D67" s="28"/>
      <c r="E67" s="28"/>
      <c r="F67" s="28"/>
      <c r="G67" s="43">
        <v>73.199996999999996</v>
      </c>
      <c r="H67" s="43">
        <v>73.099997999999999</v>
      </c>
      <c r="I67" s="43">
        <v>70.699996999999996</v>
      </c>
      <c r="J67" s="43">
        <v>71.099997999999999</v>
      </c>
      <c r="K67" s="43">
        <v>68</v>
      </c>
      <c r="L67" s="43">
        <v>70</v>
      </c>
      <c r="M67" s="43">
        <v>69.099997999999999</v>
      </c>
      <c r="N67" s="43">
        <v>70.699996999999996</v>
      </c>
      <c r="O67" s="43">
        <v>71.199996999999996</v>
      </c>
      <c r="P67" s="43">
        <v>74.199996999999996</v>
      </c>
    </row>
    <row r="68" spans="1:16" ht="20">
      <c r="A68" s="28"/>
      <c r="B68" s="28"/>
      <c r="C68" s="28"/>
      <c r="D68" s="28"/>
      <c r="E68" s="28"/>
      <c r="F68" s="28"/>
      <c r="G68" s="40">
        <v>63.200001</v>
      </c>
      <c r="H68" s="40">
        <v>62.700001</v>
      </c>
      <c r="I68" s="40">
        <v>63.099997999999999</v>
      </c>
      <c r="J68" s="40">
        <v>63.299999</v>
      </c>
      <c r="K68" s="40">
        <v>62.700001</v>
      </c>
      <c r="L68" s="40">
        <v>67</v>
      </c>
      <c r="M68" s="40">
        <v>66.400002000000001</v>
      </c>
      <c r="N68" s="40">
        <v>67.099997999999999</v>
      </c>
      <c r="O68" s="40">
        <v>65.800003000000004</v>
      </c>
      <c r="P68" s="40">
        <v>65.900002000000001</v>
      </c>
    </row>
    <row r="69" spans="1:16" ht="20">
      <c r="A69" s="28"/>
      <c r="B69" s="28"/>
      <c r="C69" s="28"/>
      <c r="D69" s="28"/>
      <c r="E69" s="28"/>
      <c r="F69" s="28"/>
      <c r="G69" s="43">
        <v>516.5</v>
      </c>
      <c r="H69" s="43">
        <v>511.79998799999998</v>
      </c>
      <c r="I69" s="43">
        <v>511.39999399999999</v>
      </c>
      <c r="J69" s="43">
        <v>510.39999399999999</v>
      </c>
      <c r="K69" s="43">
        <v>493.20001200000002</v>
      </c>
      <c r="L69" s="43">
        <v>501.29998799999998</v>
      </c>
      <c r="M69" s="43">
        <v>489.60000600000001</v>
      </c>
      <c r="N69" s="43">
        <v>476</v>
      </c>
      <c r="O69" s="43">
        <v>471.60000600000001</v>
      </c>
      <c r="P69" s="43">
        <v>456.39999399999999</v>
      </c>
    </row>
    <row r="70" spans="1:16" ht="20">
      <c r="A70" s="28"/>
      <c r="B70" s="28"/>
      <c r="C70" s="28"/>
      <c r="D70" s="28"/>
      <c r="E70" s="28"/>
      <c r="F70" s="28"/>
      <c r="G70" s="40">
        <v>1266.3000489999999</v>
      </c>
      <c r="H70" s="40">
        <v>1236.6999510000001</v>
      </c>
      <c r="I70" s="40">
        <v>1215.5</v>
      </c>
      <c r="J70" s="40">
        <v>1192.900024</v>
      </c>
      <c r="K70" s="40">
        <v>1129</v>
      </c>
      <c r="L70" s="40">
        <v>1072</v>
      </c>
      <c r="M70" s="40">
        <v>1098.3000489999999</v>
      </c>
      <c r="N70" s="40">
        <v>1108.3000489999999</v>
      </c>
      <c r="O70" s="40">
        <v>1081.5</v>
      </c>
      <c r="P70" s="40">
        <v>1077</v>
      </c>
    </row>
    <row r="71" spans="1:16" ht="20">
      <c r="A71" s="28"/>
      <c r="B71" s="28"/>
      <c r="C71" s="28"/>
      <c r="D71" s="28"/>
      <c r="E71" s="28"/>
      <c r="F71" s="28"/>
      <c r="G71" s="43">
        <v>648.90002400000003</v>
      </c>
      <c r="H71" s="43">
        <v>637.20001200000002</v>
      </c>
      <c r="I71" s="43">
        <v>627.79998799999998</v>
      </c>
      <c r="J71" s="43">
        <v>632.29998799999998</v>
      </c>
      <c r="K71" s="43">
        <v>640.70001200000002</v>
      </c>
      <c r="L71" s="43">
        <v>716.09997599999997</v>
      </c>
      <c r="M71" s="43">
        <v>645.59997599999997</v>
      </c>
      <c r="N71" s="43">
        <v>683.09997599999997</v>
      </c>
      <c r="O71" s="43">
        <v>672.29998799999998</v>
      </c>
      <c r="P71" s="43">
        <v>647.59997599999997</v>
      </c>
    </row>
    <row r="72" spans="1:16" ht="20">
      <c r="A72" s="28"/>
      <c r="B72" s="28"/>
      <c r="C72" s="28"/>
      <c r="D72" s="28"/>
      <c r="E72" s="28"/>
      <c r="F72" s="28"/>
      <c r="G72" s="40">
        <v>452.10000600000001</v>
      </c>
      <c r="H72" s="40">
        <v>440.29998799999998</v>
      </c>
      <c r="I72" s="40">
        <v>430.60000600000001</v>
      </c>
      <c r="J72" s="40">
        <v>428.70001200000002</v>
      </c>
      <c r="K72" s="40">
        <v>425.79998799999998</v>
      </c>
      <c r="L72" s="40">
        <v>441.10000600000001</v>
      </c>
      <c r="M72" s="40">
        <v>442.60000600000001</v>
      </c>
      <c r="N72" s="40">
        <v>442.89999399999999</v>
      </c>
      <c r="O72" s="40">
        <v>438.29998799999998</v>
      </c>
      <c r="P72" s="40">
        <v>434.79998799999998</v>
      </c>
    </row>
    <row r="73" spans="1:16" ht="20">
      <c r="A73" s="28"/>
      <c r="B73" s="28"/>
      <c r="C73" s="28"/>
      <c r="D73" s="28"/>
      <c r="E73" s="28"/>
      <c r="F73" s="28"/>
      <c r="G73" s="43">
        <v>808.70001200000002</v>
      </c>
      <c r="H73" s="43">
        <v>795.5</v>
      </c>
      <c r="I73" s="43">
        <v>787.5</v>
      </c>
      <c r="J73" s="43">
        <v>792.20001200000002</v>
      </c>
      <c r="K73" s="43">
        <v>780.59997599999997</v>
      </c>
      <c r="L73" s="43">
        <v>788.90002400000003</v>
      </c>
      <c r="M73" s="43">
        <v>861.79998799999998</v>
      </c>
      <c r="N73" s="43">
        <v>871.5</v>
      </c>
      <c r="O73" s="43">
        <v>881.40002400000003</v>
      </c>
      <c r="P73" s="43">
        <v>883.59997599999997</v>
      </c>
    </row>
    <row r="74" spans="1:16" ht="20">
      <c r="A74" s="28"/>
      <c r="B74" s="28"/>
      <c r="C74" s="28"/>
      <c r="D74" s="28"/>
      <c r="E74" s="28"/>
      <c r="F74" s="28"/>
      <c r="G74" s="40">
        <v>295.5</v>
      </c>
      <c r="H74" s="40">
        <v>294.79998799999998</v>
      </c>
      <c r="I74" s="40">
        <v>286</v>
      </c>
      <c r="J74" s="40">
        <v>269.5</v>
      </c>
      <c r="K74" s="40">
        <v>260</v>
      </c>
      <c r="L74" s="40">
        <v>269.39999399999999</v>
      </c>
      <c r="M74" s="40">
        <v>255.300003</v>
      </c>
      <c r="N74" s="40">
        <v>256.39999399999999</v>
      </c>
      <c r="O74" s="40">
        <v>243.300003</v>
      </c>
      <c r="P74" s="40">
        <v>219</v>
      </c>
    </row>
    <row r="75" spans="1:16" ht="20">
      <c r="A75" s="28"/>
      <c r="B75" s="28"/>
      <c r="C75" s="28"/>
      <c r="D75" s="28"/>
      <c r="E75" s="28"/>
      <c r="F75" s="28"/>
      <c r="G75" s="43">
        <v>32.5</v>
      </c>
      <c r="H75" s="43">
        <v>33.400002000000001</v>
      </c>
      <c r="I75" s="43">
        <v>31.5</v>
      </c>
      <c r="J75" s="43">
        <v>33.299999</v>
      </c>
      <c r="K75" s="43">
        <v>36.900002000000001</v>
      </c>
      <c r="L75" s="43">
        <v>44.799999</v>
      </c>
      <c r="M75" s="43">
        <v>41.700001</v>
      </c>
      <c r="N75" s="43">
        <v>44.5</v>
      </c>
      <c r="O75" s="43">
        <v>42.599997999999999</v>
      </c>
      <c r="P75" s="43">
        <v>40.799999</v>
      </c>
    </row>
    <row r="76" spans="1:16" ht="20">
      <c r="A76" s="28"/>
      <c r="B76" s="28"/>
      <c r="C76" s="28"/>
      <c r="D76" s="28"/>
      <c r="E76" s="28"/>
      <c r="F76" s="28"/>
      <c r="G76" s="40">
        <v>316.60000600000001</v>
      </c>
      <c r="H76" s="40">
        <v>317.20001200000002</v>
      </c>
      <c r="I76" s="40">
        <v>320.5</v>
      </c>
      <c r="J76" s="40">
        <v>335</v>
      </c>
      <c r="K76" s="40">
        <v>305.20001200000002</v>
      </c>
      <c r="L76" s="40">
        <v>318.79998799999998</v>
      </c>
      <c r="M76" s="40">
        <v>323</v>
      </c>
      <c r="N76" s="40">
        <v>324.20001200000002</v>
      </c>
      <c r="O76" s="40">
        <v>317.10000600000001</v>
      </c>
      <c r="P76" s="40">
        <v>313.39999399999999</v>
      </c>
    </row>
    <row r="77" spans="1:16" ht="20">
      <c r="A77" s="28"/>
      <c r="B77" s="28"/>
      <c r="C77" s="28"/>
      <c r="D77" s="28"/>
      <c r="E77" s="28"/>
      <c r="F77" s="28"/>
      <c r="G77" s="43">
        <v>419.60000600000001</v>
      </c>
      <c r="H77" s="43">
        <v>414.70001200000002</v>
      </c>
      <c r="I77" s="43">
        <v>419</v>
      </c>
      <c r="J77" s="43">
        <v>422.39999399999999</v>
      </c>
      <c r="K77" s="43">
        <v>427</v>
      </c>
      <c r="L77" s="43">
        <v>367.5</v>
      </c>
      <c r="M77" s="43">
        <v>358.20001200000002</v>
      </c>
      <c r="N77" s="43">
        <v>358.10000600000001</v>
      </c>
      <c r="O77" s="43">
        <v>355.29998799999998</v>
      </c>
      <c r="P77" s="43">
        <v>345</v>
      </c>
    </row>
    <row r="78" spans="1:16" ht="20">
      <c r="A78" s="28"/>
      <c r="B78" s="28"/>
      <c r="C78" s="28"/>
      <c r="D78" s="28"/>
      <c r="E78" s="28"/>
      <c r="F78" s="28"/>
      <c r="G78" s="44">
        <v>1102.6999510000001</v>
      </c>
      <c r="H78" s="44">
        <v>1083.400024</v>
      </c>
      <c r="I78" s="44">
        <v>1060.900024</v>
      </c>
      <c r="J78" s="44">
        <v>1054.5</v>
      </c>
      <c r="K78" s="44">
        <v>1013.5</v>
      </c>
      <c r="L78" s="44">
        <v>987.29998799999998</v>
      </c>
      <c r="M78" s="44">
        <v>1025.8000489999999</v>
      </c>
      <c r="N78" s="44">
        <v>1034.599976</v>
      </c>
      <c r="O78" s="44">
        <v>1041.400024</v>
      </c>
      <c r="P78" s="44">
        <v>1064.8000489999999</v>
      </c>
    </row>
    <row r="79" spans="1:16" ht="20">
      <c r="A79" s="28"/>
      <c r="B79" s="28"/>
      <c r="C79" s="28"/>
      <c r="D79" s="28"/>
      <c r="E79" s="28"/>
      <c r="F79" s="28"/>
    </row>
    <row r="80" spans="1:16" ht="20">
      <c r="A80" s="28"/>
      <c r="B80" s="28"/>
      <c r="C80" s="28"/>
      <c r="D80" s="28"/>
      <c r="E80" s="28"/>
      <c r="F80" s="28"/>
    </row>
    <row r="115" spans="2:2">
      <c r="B115" s="30" t="str">
        <f>SUBSTITUTE(B81,",","")</f>
        <v/>
      </c>
    </row>
    <row r="116" spans="2:2">
      <c r="B116" s="30" t="str">
        <f t="shared" ref="B116" si="1">SUBSTITUTE(B82,",","")</f>
        <v/>
      </c>
    </row>
  </sheetData>
  <autoFilter ref="A10:P41" xr:uid="{E1586C84-4943-BA4C-A2E6-CDB738661DD0}">
    <sortState xmlns:xlrd2="http://schemas.microsoft.com/office/spreadsheetml/2017/richdata2" ref="A11:P41">
      <sortCondition descending="1" ref="C10:C41"/>
    </sortState>
  </autoFilter>
  <phoneticPr fontId="7" type="noConversion"/>
  <conditionalFormatting sqref="B11:B41">
    <cfRule type="colorScale" priority="4">
      <colorScale>
        <cfvo type="percentile" val="10"/>
        <cfvo type="percentile" val="50"/>
        <cfvo type="percentile" val="90"/>
        <color rgb="FFF8696B"/>
        <color rgb="FFFFEB84"/>
        <color rgb="FF63BE7B"/>
      </colorScale>
    </cfRule>
  </conditionalFormatting>
  <conditionalFormatting sqref="D11:D41">
    <cfRule type="colorScale" priority="3">
      <colorScale>
        <cfvo type="percentile" val="10"/>
        <cfvo type="percentile" val="50"/>
        <cfvo type="percentile" val="90"/>
        <color rgb="FFF8696B"/>
        <color rgb="FFFFEB84"/>
        <color rgb="FF63BE7B"/>
      </colorScale>
    </cfRule>
  </conditionalFormatting>
  <conditionalFormatting sqref="F11:F41">
    <cfRule type="colorScale" priority="2">
      <colorScale>
        <cfvo type="percentile" val="10"/>
        <cfvo type="percentile" val="50"/>
        <cfvo type="percentile" val="90"/>
        <color rgb="FFF8696B"/>
        <color rgb="FFFFEB84"/>
        <color rgb="FF63BE7B"/>
      </colorScale>
    </cfRule>
  </conditionalFormatting>
  <conditionalFormatting sqref="H6:P6">
    <cfRule type="colorScale" priority="5">
      <colorScale>
        <cfvo type="percentile" val="10"/>
        <cfvo type="percentile" val="50"/>
        <cfvo type="percentile" val="90"/>
        <color rgb="FFF8696B"/>
        <color rgb="FFFFEB84"/>
        <color rgb="FF63BE7B"/>
      </colorScale>
    </cfRule>
  </conditionalFormatting>
  <conditionalFormatting sqref="H11:P41">
    <cfRule type="colorScale" priority="1">
      <colorScale>
        <cfvo type="percentile" val="10"/>
        <cfvo type="percentile" val="50"/>
        <cfvo type="percentile" val="90"/>
        <color rgb="FFF8696B"/>
        <color rgb="FFFFEB84"/>
        <color rgb="FF63BE7B"/>
      </colorScale>
    </cfRule>
  </conditionalFormatting>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00083E-BC96-9246-B112-A09643F3CAE0}">
  <dimension ref="B2:CQ261"/>
  <sheetViews>
    <sheetView zoomScale="25" zoomScaleNormal="100" workbookViewId="0">
      <selection activeCell="AA53" sqref="AA53"/>
    </sheetView>
  </sheetViews>
  <sheetFormatPr baseColWidth="10" defaultRowHeight="16"/>
  <cols>
    <col min="2" max="2" width="29.83203125" bestFit="1" customWidth="1"/>
    <col min="3" max="3" width="19.33203125" bestFit="1" customWidth="1"/>
    <col min="10" max="10" width="29.83203125" bestFit="1" customWidth="1"/>
    <col min="12" max="12" width="19" bestFit="1" customWidth="1"/>
    <col min="13" max="13" width="11" bestFit="1" customWidth="1"/>
    <col min="14" max="14" width="19" bestFit="1" customWidth="1"/>
    <col min="15" max="15" width="12.6640625" bestFit="1" customWidth="1"/>
    <col min="16" max="16" width="13.6640625" bestFit="1" customWidth="1"/>
    <col min="17" max="17" width="14.6640625" bestFit="1" customWidth="1"/>
    <col min="27" max="27" width="27.33203125" bestFit="1" customWidth="1"/>
  </cols>
  <sheetData>
    <row r="2" spans="2:41">
      <c r="B2" s="4"/>
      <c r="C2" s="4" t="s">
        <v>100</v>
      </c>
      <c r="D2" s="4" t="s">
        <v>101</v>
      </c>
      <c r="E2" s="4" t="s">
        <v>102</v>
      </c>
      <c r="F2" s="4" t="s">
        <v>103</v>
      </c>
      <c r="G2" s="4" t="s">
        <v>104</v>
      </c>
      <c r="H2" s="4" t="s">
        <v>105</v>
      </c>
    </row>
    <row r="3" spans="2:41">
      <c r="B3" s="4" t="s">
        <v>106</v>
      </c>
    </row>
    <row r="5" spans="2:41">
      <c r="B5" s="4" t="s">
        <v>108</v>
      </c>
      <c r="C5" s="84"/>
      <c r="D5" s="84"/>
      <c r="E5" s="84"/>
      <c r="F5" s="84"/>
      <c r="G5" s="84"/>
      <c r="H5" s="84"/>
      <c r="X5" s="150" t="s">
        <v>446</v>
      </c>
      <c r="Y5" s="151">
        <v>0</v>
      </c>
      <c r="Z5" s="151">
        <v>0.08</v>
      </c>
      <c r="AA5" s="151">
        <v>0.17</v>
      </c>
      <c r="AB5" s="151">
        <v>0.25</v>
      </c>
      <c r="AC5" s="151">
        <v>0.5</v>
      </c>
      <c r="AD5" s="151">
        <v>0.75</v>
      </c>
      <c r="AE5" s="151">
        <v>1</v>
      </c>
      <c r="AF5" s="151">
        <v>2</v>
      </c>
      <c r="AG5" s="151">
        <v>3</v>
      </c>
      <c r="AH5" s="151">
        <v>5</v>
      </c>
      <c r="AI5" s="151">
        <v>7</v>
      </c>
      <c r="AJ5" s="151">
        <v>10</v>
      </c>
      <c r="AK5" s="151">
        <v>15</v>
      </c>
      <c r="AL5" s="151">
        <v>20</v>
      </c>
      <c r="AM5" s="151">
        <v>30</v>
      </c>
      <c r="AN5" s="151">
        <v>40</v>
      </c>
      <c r="AO5" s="151">
        <v>50</v>
      </c>
    </row>
    <row r="6" spans="2:41">
      <c r="B6" s="13" t="s">
        <v>109</v>
      </c>
      <c r="C6" s="88">
        <v>1.95833333333333E-2</v>
      </c>
      <c r="D6" s="88">
        <v>2.4166666666666599E-3</v>
      </c>
      <c r="E6" s="88">
        <v>2.4166666666666599E-3</v>
      </c>
      <c r="F6" s="88">
        <v>8.0000000000000002E-3</v>
      </c>
      <c r="G6" s="88">
        <v>1.3000000000000001E-2</v>
      </c>
      <c r="H6" s="88">
        <v>1.4999999999999999E-2</v>
      </c>
      <c r="X6" s="152" t="s">
        <v>447</v>
      </c>
      <c r="Y6" s="153">
        <v>5.3740000000000003E-3</v>
      </c>
      <c r="Z6" s="153">
        <v>6.646E-3</v>
      </c>
      <c r="AA6" s="153">
        <v>8.5500000000000003E-3</v>
      </c>
      <c r="AB6" s="153">
        <v>9.0910000000000001E-3</v>
      </c>
      <c r="AC6" s="153">
        <v>9.5650000000000006E-3</v>
      </c>
      <c r="AD6" s="153">
        <v>1.0222999999999999E-2</v>
      </c>
      <c r="AE6" s="153">
        <v>1.0843E-2</v>
      </c>
      <c r="AF6" s="153">
        <v>1.137E-2</v>
      </c>
      <c r="AG6" s="153">
        <v>1.1872000000000001E-2</v>
      </c>
      <c r="AH6" s="153">
        <v>1.4152E-2</v>
      </c>
      <c r="AI6" s="153">
        <v>1.5886999999999998E-2</v>
      </c>
      <c r="AJ6" s="153">
        <v>1.6752E-2</v>
      </c>
      <c r="AK6" s="153">
        <v>1.8766000000000001E-2</v>
      </c>
      <c r="AL6" s="153">
        <v>1.9747000000000001E-2</v>
      </c>
      <c r="AM6" s="153">
        <v>1.9120999999999999E-2</v>
      </c>
      <c r="AN6" s="153">
        <v>1.9779000000000001E-2</v>
      </c>
      <c r="AO6" s="153">
        <v>1.9875E-2</v>
      </c>
    </row>
    <row r="7" spans="2:41">
      <c r="B7" s="5" t="s">
        <v>110</v>
      </c>
      <c r="C7" s="87">
        <v>4.23333333333335E-2</v>
      </c>
      <c r="D7" s="91">
        <v>-3.0416666666666699E-2</v>
      </c>
      <c r="E7" s="91">
        <v>-2.1499999999999801E-2</v>
      </c>
      <c r="F7" s="91">
        <v>-1.15E-2</v>
      </c>
      <c r="G7" s="87">
        <v>2E-3</v>
      </c>
      <c r="H7" s="87">
        <v>0.01</v>
      </c>
      <c r="X7" s="151"/>
      <c r="Y7" s="151"/>
      <c r="Z7" s="151"/>
      <c r="AA7" s="151"/>
      <c r="AB7" s="151"/>
      <c r="AC7" s="151"/>
      <c r="AD7" s="151"/>
      <c r="AE7" s="151"/>
      <c r="AF7" s="151"/>
      <c r="AG7" s="151"/>
      <c r="AH7" s="151"/>
      <c r="AI7" s="151"/>
      <c r="AJ7" s="151"/>
      <c r="AK7" s="151"/>
      <c r="AL7" s="151"/>
      <c r="AM7" s="151"/>
      <c r="AN7" s="151"/>
      <c r="AO7" s="151"/>
    </row>
    <row r="8" spans="2:41">
      <c r="B8" s="4" t="s">
        <v>111</v>
      </c>
      <c r="C8" s="84"/>
      <c r="D8" s="84"/>
      <c r="E8" s="84"/>
      <c r="F8" s="84"/>
      <c r="G8" s="84"/>
      <c r="H8" s="84"/>
      <c r="X8" s="151"/>
      <c r="Y8" s="151"/>
      <c r="Z8" s="151"/>
      <c r="AA8" s="151"/>
      <c r="AB8" s="151"/>
      <c r="AC8" s="151"/>
      <c r="AD8" s="151"/>
      <c r="AE8" s="151"/>
      <c r="AF8" s="151"/>
      <c r="AG8" s="151"/>
      <c r="AH8" s="151"/>
      <c r="AI8" s="151"/>
      <c r="AJ8" s="151"/>
      <c r="AK8" s="151"/>
      <c r="AL8" s="151"/>
      <c r="AM8" s="151"/>
      <c r="AN8" s="151"/>
      <c r="AO8" s="151"/>
    </row>
    <row r="9" spans="2:41">
      <c r="B9" s="5" t="s">
        <v>112</v>
      </c>
      <c r="C9" s="79">
        <v>837.927627809</v>
      </c>
      <c r="D9" s="79">
        <v>822.10236337000003</v>
      </c>
      <c r="E9" s="79">
        <v>991.81347760699998</v>
      </c>
      <c r="F9" s="79">
        <v>793.95500000000004</v>
      </c>
      <c r="G9" s="79">
        <v>867</v>
      </c>
      <c r="H9" s="79">
        <v>0</v>
      </c>
      <c r="X9" s="151"/>
      <c r="Y9" s="151"/>
      <c r="Z9" s="151"/>
      <c r="AA9" s="151"/>
      <c r="AB9" s="151"/>
      <c r="AC9" s="151"/>
      <c r="AD9" s="151"/>
      <c r="AE9" s="151"/>
      <c r="AF9" s="151"/>
      <c r="AG9" s="151"/>
      <c r="AH9" s="151"/>
      <c r="AI9" s="151"/>
      <c r="AJ9" s="151"/>
      <c r="AK9" s="151"/>
      <c r="AL9" s="151"/>
      <c r="AM9" s="151"/>
      <c r="AN9" s="151"/>
      <c r="AO9" s="151"/>
    </row>
    <row r="10" spans="2:41">
      <c r="B10" s="13" t="s">
        <v>113</v>
      </c>
      <c r="C10" s="88">
        <v>7.0613027937675996E-3</v>
      </c>
      <c r="D10" s="89">
        <v>-5.5261510364691097E-2</v>
      </c>
      <c r="E10" s="88">
        <v>1.1031358892561899E-2</v>
      </c>
      <c r="F10" s="88">
        <v>0.02</v>
      </c>
      <c r="G10" s="102">
        <v>2.7000000000000003E-2</v>
      </c>
      <c r="H10" s="102">
        <v>3.5000000000000003E-2</v>
      </c>
      <c r="X10" s="151"/>
      <c r="Y10" s="151"/>
      <c r="Z10" s="151"/>
      <c r="AA10" s="151"/>
      <c r="AB10" s="151"/>
      <c r="AC10" s="151"/>
      <c r="AD10" s="151"/>
      <c r="AE10" s="151"/>
      <c r="AF10" s="151"/>
      <c r="AG10" s="151"/>
      <c r="AH10" s="151"/>
      <c r="AI10" s="151"/>
      <c r="AJ10" s="151"/>
      <c r="AK10" s="151"/>
      <c r="AL10" s="151"/>
      <c r="AM10" s="151"/>
      <c r="AN10" s="151"/>
      <c r="AO10" s="151"/>
    </row>
    <row r="11" spans="2:41">
      <c r="B11" s="5" t="s">
        <v>114</v>
      </c>
      <c r="C11" s="100">
        <v>5.3649595820399701E-2</v>
      </c>
      <c r="D11" s="101">
        <v>-4.6662146509238403E-2</v>
      </c>
      <c r="E11" s="100">
        <v>5.8572091859202098E-2</v>
      </c>
      <c r="F11" s="100">
        <v>0.03</v>
      </c>
      <c r="G11" s="87">
        <v>0.01</v>
      </c>
      <c r="H11" s="100">
        <v>3.5000000000000003E-2</v>
      </c>
      <c r="X11" s="151"/>
      <c r="Y11" s="151"/>
      <c r="Z11" s="151"/>
      <c r="AA11" s="151"/>
      <c r="AB11" s="151"/>
      <c r="AC11" s="151"/>
      <c r="AD11" s="151"/>
      <c r="AE11" s="151"/>
      <c r="AF11" s="151"/>
      <c r="AG11" s="151"/>
      <c r="AH11" s="151"/>
      <c r="AI11" s="151"/>
      <c r="AJ11" s="151"/>
      <c r="AK11" s="151"/>
      <c r="AL11" s="151"/>
      <c r="AM11" s="151"/>
      <c r="AN11" s="151"/>
      <c r="AO11" s="151"/>
    </row>
    <row r="12" spans="2:41">
      <c r="B12" s="13" t="s">
        <v>115</v>
      </c>
      <c r="C12" s="80">
        <v>443.37425711642999</v>
      </c>
      <c r="D12" s="80">
        <v>252.98727134474001</v>
      </c>
      <c r="E12" s="80">
        <v>366</v>
      </c>
      <c r="F12" s="80">
        <v>312.81</v>
      </c>
      <c r="G12" s="80">
        <v>158</v>
      </c>
      <c r="H12" s="80">
        <v>138</v>
      </c>
      <c r="X12" s="151"/>
      <c r="Y12" s="151"/>
      <c r="Z12" s="151"/>
      <c r="AA12" s="151"/>
      <c r="AB12" s="151"/>
      <c r="AC12" s="151"/>
      <c r="AD12" s="151"/>
      <c r="AE12" s="151"/>
      <c r="AF12" s="151"/>
      <c r="AG12" s="151"/>
      <c r="AH12" s="151"/>
      <c r="AI12" s="151"/>
      <c r="AJ12" s="151"/>
      <c r="AK12" s="151"/>
      <c r="AL12" s="151"/>
      <c r="AM12" s="151"/>
      <c r="AN12" s="151"/>
      <c r="AO12" s="151"/>
    </row>
    <row r="13" spans="2:41">
      <c r="B13" s="5" t="s">
        <v>116</v>
      </c>
      <c r="C13" s="87">
        <v>2.4281302970659203E-2</v>
      </c>
      <c r="D13" s="87">
        <v>1.3772965490388501E-2</v>
      </c>
      <c r="E13" s="87">
        <v>0.02</v>
      </c>
      <c r="F13" s="87">
        <v>1.3000000000000001E-2</v>
      </c>
      <c r="G13" s="87">
        <v>0.01</v>
      </c>
      <c r="H13" s="87">
        <v>6.0000000000000001E-3</v>
      </c>
      <c r="X13" s="151"/>
      <c r="Y13" s="151"/>
      <c r="Z13" s="151"/>
      <c r="AA13" s="151"/>
      <c r="AB13" s="151"/>
      <c r="AC13" s="151"/>
      <c r="AD13" s="151"/>
      <c r="AE13" s="151"/>
      <c r="AF13" s="151"/>
      <c r="AG13" s="151"/>
      <c r="AH13" s="151"/>
      <c r="AI13" s="151"/>
      <c r="AJ13" s="151"/>
      <c r="AK13" s="151"/>
      <c r="AL13" s="151"/>
      <c r="AM13" s="151"/>
      <c r="AN13" s="151"/>
      <c r="AO13" s="151"/>
    </row>
    <row r="14" spans="2:41">
      <c r="B14" s="13" t="s">
        <v>117</v>
      </c>
      <c r="C14" s="88">
        <v>3.6000000000000004E-2</v>
      </c>
      <c r="D14" s="88">
        <v>6.8000000000000005E-2</v>
      </c>
      <c r="E14" s="88">
        <v>5.7999999999999996E-2</v>
      </c>
      <c r="F14" s="88">
        <v>5.0499999999999996E-2</v>
      </c>
      <c r="G14" s="88">
        <v>4.7E-2</v>
      </c>
      <c r="H14" s="88">
        <v>4.2000000000000003E-2</v>
      </c>
      <c r="X14" s="151"/>
      <c r="Y14" s="151"/>
      <c r="Z14" s="151"/>
      <c r="AA14" s="151"/>
      <c r="AB14" s="151"/>
      <c r="AC14" s="151"/>
      <c r="AD14" s="151"/>
      <c r="AE14" s="151"/>
      <c r="AF14" s="151"/>
      <c r="AG14" s="151"/>
      <c r="AH14" s="151"/>
      <c r="AI14" s="151"/>
      <c r="AJ14" s="151"/>
      <c r="AK14" s="151"/>
      <c r="AL14" s="151"/>
      <c r="AM14" s="151"/>
      <c r="AN14" s="151"/>
      <c r="AO14" s="151"/>
    </row>
    <row r="15" spans="2:41">
      <c r="B15" s="5" t="s">
        <v>118</v>
      </c>
      <c r="C15" s="87">
        <v>5.5E-2</v>
      </c>
      <c r="D15" s="87">
        <v>5.2000000000000005E-2</v>
      </c>
      <c r="E15" s="87">
        <v>5.0999999999999997E-2</v>
      </c>
      <c r="F15" s="87">
        <v>5.0999999999999997E-2</v>
      </c>
      <c r="G15" s="87">
        <v>4.9000000000000002E-2</v>
      </c>
      <c r="H15" s="87">
        <v>4.8000000000000001E-2</v>
      </c>
      <c r="X15" s="151"/>
      <c r="Y15" s="151"/>
      <c r="Z15" s="151"/>
      <c r="AA15" s="151"/>
      <c r="AB15" s="151"/>
      <c r="AC15" s="151"/>
      <c r="AD15" s="151"/>
      <c r="AE15" s="151"/>
      <c r="AF15" s="151"/>
      <c r="AG15" s="151"/>
      <c r="AH15" s="151"/>
      <c r="AI15" s="151"/>
      <c r="AJ15" s="151"/>
      <c r="AK15" s="151"/>
      <c r="AL15" s="151"/>
      <c r="AM15" s="151"/>
      <c r="AN15" s="151"/>
      <c r="AO15" s="151"/>
    </row>
    <row r="16" spans="2:41">
      <c r="B16" s="13" t="s">
        <v>119</v>
      </c>
      <c r="C16" s="89">
        <v>-4.6111655398698097E-2</v>
      </c>
      <c r="D16" s="89">
        <v>-4.4641937707066204E-2</v>
      </c>
      <c r="E16" s="89">
        <v>-0.05</v>
      </c>
      <c r="F16" s="89">
        <v>-5.7500000000000002E-2</v>
      </c>
      <c r="G16" s="89">
        <v>-5.7000000000000002E-2</v>
      </c>
      <c r="H16" s="89">
        <v>-4.8499999999999995E-2</v>
      </c>
      <c r="X16" s="151"/>
      <c r="Y16" s="151"/>
      <c r="Z16" s="151"/>
      <c r="AA16" s="151"/>
      <c r="AB16" s="151"/>
      <c r="AC16" s="151"/>
      <c r="AD16" s="151"/>
      <c r="AE16" s="151"/>
      <c r="AF16" s="151"/>
      <c r="AG16" s="151"/>
      <c r="AH16" s="151"/>
      <c r="AI16" s="151"/>
      <c r="AJ16" s="151"/>
      <c r="AK16" s="151"/>
      <c r="AL16" s="151"/>
      <c r="AM16" s="151"/>
      <c r="AN16" s="151"/>
      <c r="AO16" s="151"/>
    </row>
    <row r="17" spans="2:41">
      <c r="B17" s="5" t="s">
        <v>120</v>
      </c>
      <c r="C17" s="87">
        <v>0.11800000000000001</v>
      </c>
      <c r="D17" s="87">
        <v>9.6999999999999989E-2</v>
      </c>
      <c r="E17" s="87">
        <v>7.2999999999999995E-2</v>
      </c>
      <c r="F17" s="87">
        <v>7.0000000000000007E-2</v>
      </c>
      <c r="G17" s="87">
        <v>7.0000000000000007E-2</v>
      </c>
      <c r="H17" s="90"/>
      <c r="X17" s="151"/>
      <c r="Y17" s="151"/>
      <c r="Z17" s="151"/>
      <c r="AA17" s="151"/>
      <c r="AB17" s="151"/>
      <c r="AC17" s="151"/>
      <c r="AD17" s="151"/>
      <c r="AE17" s="151"/>
      <c r="AF17" s="151"/>
      <c r="AG17" s="151"/>
      <c r="AH17" s="151"/>
      <c r="AI17" s="151"/>
      <c r="AJ17" s="151"/>
      <c r="AK17" s="151"/>
      <c r="AL17" s="151"/>
      <c r="AM17" s="151"/>
      <c r="AN17" s="151"/>
      <c r="AO17" s="151"/>
    </row>
    <row r="18" spans="2:41">
      <c r="B18" s="4" t="s">
        <v>121</v>
      </c>
      <c r="C18" s="84"/>
      <c r="D18" s="84"/>
      <c r="E18" s="84"/>
      <c r="F18" s="84"/>
      <c r="G18" s="84"/>
      <c r="H18" s="84"/>
      <c r="X18" s="151"/>
      <c r="Y18" s="151"/>
      <c r="Z18" s="151"/>
      <c r="AA18" s="151"/>
      <c r="AB18" s="151"/>
      <c r="AC18" s="151"/>
      <c r="AD18" s="151"/>
      <c r="AE18" s="151"/>
      <c r="AF18" s="151"/>
      <c r="AG18" s="151"/>
      <c r="AH18" s="151"/>
      <c r="AI18" s="151"/>
      <c r="AJ18" s="151"/>
      <c r="AK18" s="151"/>
      <c r="AL18" s="151"/>
      <c r="AM18" s="151"/>
      <c r="AN18" s="151"/>
      <c r="AO18" s="151"/>
    </row>
    <row r="19" spans="2:41">
      <c r="B19" s="5" t="s">
        <v>122</v>
      </c>
      <c r="C19" s="87">
        <v>3.6499999999999998E-2</v>
      </c>
      <c r="D19" s="87">
        <v>3.4500000000000003E-2</v>
      </c>
      <c r="E19" s="87">
        <v>3.1E-2</v>
      </c>
      <c r="F19" s="87">
        <v>1.7000000000000001E-2</v>
      </c>
      <c r="G19" s="87">
        <v>1.7000000000000001E-2</v>
      </c>
      <c r="H19" s="85" t="s">
        <v>15</v>
      </c>
      <c r="X19" s="151"/>
      <c r="Y19" s="151"/>
      <c r="Z19" s="151"/>
      <c r="AA19" s="151"/>
      <c r="AB19" s="151"/>
      <c r="AC19" s="151"/>
      <c r="AD19" s="151"/>
      <c r="AE19" s="151"/>
      <c r="AF19" s="151"/>
      <c r="AG19" s="151"/>
      <c r="AH19" s="151"/>
      <c r="AI19" s="151"/>
      <c r="AJ19" s="151"/>
      <c r="AK19" s="151"/>
      <c r="AL19" s="151"/>
      <c r="AM19" s="151"/>
      <c r="AN19" s="151"/>
      <c r="AO19" s="151"/>
    </row>
    <row r="20" spans="2:41">
      <c r="B20" s="13" t="s">
        <v>123</v>
      </c>
      <c r="C20" s="88">
        <v>2.8376000000000002E-2</v>
      </c>
      <c r="D20" s="88">
        <v>2.5552999999999999E-2</v>
      </c>
      <c r="E20" s="88">
        <v>1.6752E-2</v>
      </c>
      <c r="F20" s="88">
        <v>1.7000000000000001E-2</v>
      </c>
      <c r="G20" s="88">
        <v>1.7000000000000001E-2</v>
      </c>
      <c r="H20" s="86" t="s">
        <v>15</v>
      </c>
      <c r="X20" s="151"/>
      <c r="Y20" s="151"/>
      <c r="Z20" s="151"/>
      <c r="AA20" s="151"/>
      <c r="AB20" s="151"/>
      <c r="AC20" s="151"/>
      <c r="AD20" s="151"/>
      <c r="AE20" s="151"/>
      <c r="AF20" s="151"/>
      <c r="AG20" s="151"/>
      <c r="AH20" s="151"/>
      <c r="AI20" s="151"/>
      <c r="AJ20" s="151"/>
      <c r="AK20" s="151"/>
      <c r="AL20" s="151"/>
      <c r="AM20" s="151"/>
      <c r="AN20" s="151"/>
      <c r="AO20" s="151"/>
    </row>
    <row r="21" spans="2:41">
      <c r="B21" s="4" t="s">
        <v>124</v>
      </c>
      <c r="C21" s="84"/>
      <c r="D21" s="84"/>
      <c r="E21" s="84"/>
      <c r="F21" s="84"/>
      <c r="G21" s="84"/>
      <c r="H21" s="84"/>
      <c r="X21" s="151"/>
      <c r="Y21" s="151"/>
      <c r="Z21" s="151"/>
      <c r="AA21" s="151"/>
      <c r="AB21" s="151"/>
      <c r="AC21" s="151"/>
      <c r="AD21" s="151"/>
      <c r="AE21" s="151"/>
      <c r="AF21" s="151"/>
      <c r="AG21" s="151"/>
      <c r="AH21" s="151"/>
      <c r="AI21" s="151"/>
      <c r="AJ21" s="151"/>
      <c r="AK21" s="151"/>
      <c r="AL21" s="151"/>
      <c r="AM21" s="151"/>
      <c r="AN21" s="151"/>
      <c r="AO21" s="151"/>
    </row>
    <row r="22" spans="2:41">
      <c r="B22" s="13" t="s">
        <v>125</v>
      </c>
      <c r="C22" s="80">
        <v>6.9517002816133804</v>
      </c>
      <c r="D22" s="80">
        <v>7.0922000905390297</v>
      </c>
      <c r="E22" s="80">
        <v>7.2992503596888101</v>
      </c>
      <c r="F22" s="80">
        <v>7.4</v>
      </c>
      <c r="G22" s="80">
        <v>7.2750000000000004</v>
      </c>
      <c r="H22" s="80">
        <v>7.29</v>
      </c>
      <c r="X22" s="151"/>
      <c r="Y22" s="151"/>
      <c r="Z22" s="151"/>
      <c r="AA22" s="151"/>
      <c r="AB22" s="151"/>
      <c r="AC22" s="151"/>
      <c r="AD22" s="151"/>
      <c r="AE22" s="151"/>
      <c r="AF22" s="151"/>
      <c r="AG22" s="151"/>
      <c r="AH22" s="151"/>
      <c r="AI22" s="151"/>
      <c r="AJ22" s="151"/>
      <c r="AK22" s="151"/>
      <c r="AL22" s="151"/>
      <c r="AM22" s="151"/>
      <c r="AN22" s="151"/>
      <c r="AO22" s="151"/>
    </row>
    <row r="23" spans="2:41">
      <c r="X23" s="151"/>
      <c r="Y23" s="151"/>
      <c r="Z23" s="151"/>
      <c r="AA23" s="151"/>
      <c r="AB23" s="151"/>
      <c r="AC23" s="151"/>
      <c r="AD23" s="151"/>
      <c r="AE23" s="151"/>
      <c r="AF23" s="151"/>
      <c r="AG23" s="151"/>
      <c r="AH23" s="151"/>
      <c r="AI23" s="151"/>
      <c r="AJ23" s="151"/>
      <c r="AK23" s="151"/>
      <c r="AL23" s="151"/>
      <c r="AM23" s="151"/>
      <c r="AN23" s="151"/>
      <c r="AO23" s="151"/>
    </row>
    <row r="24" spans="2:41">
      <c r="D24" s="4" t="s">
        <v>100</v>
      </c>
      <c r="E24" s="4" t="s">
        <v>101</v>
      </c>
      <c r="F24" s="4" t="s">
        <v>102</v>
      </c>
      <c r="G24" s="4" t="s">
        <v>103</v>
      </c>
      <c r="H24" s="4" t="s">
        <v>104</v>
      </c>
      <c r="I24" s="4" t="s">
        <v>105</v>
      </c>
      <c r="X24" s="151"/>
      <c r="Y24" s="151"/>
      <c r="Z24" s="151"/>
      <c r="AA24" s="151"/>
      <c r="AB24" s="151"/>
      <c r="AC24" s="151"/>
      <c r="AD24" s="151"/>
      <c r="AE24" s="151"/>
      <c r="AF24" s="151"/>
      <c r="AG24" s="151"/>
      <c r="AH24" s="151"/>
      <c r="AI24" s="151"/>
      <c r="AJ24" s="151"/>
      <c r="AK24" s="151"/>
      <c r="AL24" s="151"/>
      <c r="AM24" s="151"/>
      <c r="AN24" s="151"/>
      <c r="AO24" s="151"/>
    </row>
    <row r="25" spans="2:41">
      <c r="B25" s="13" t="s">
        <v>129</v>
      </c>
      <c r="C25" s="97">
        <v>1</v>
      </c>
      <c r="D25" s="99">
        <f t="shared" ref="D25:I25" si="0">C25*(1+D26)</f>
        <v>1.0295172413793103</v>
      </c>
      <c r="E25" s="99">
        <f t="shared" si="0"/>
        <v>1.0835632183908046</v>
      </c>
      <c r="F25" s="99">
        <f t="shared" si="0"/>
        <v>1.1377413793103448</v>
      </c>
      <c r="G25" s="99">
        <f t="shared" si="0"/>
        <v>1.1889397413793101</v>
      </c>
      <c r="H25" s="99">
        <f t="shared" si="0"/>
        <v>1.2388752105172411</v>
      </c>
      <c r="I25" s="99">
        <f t="shared" si="0"/>
        <v>1.2890496565431895</v>
      </c>
      <c r="X25" s="151"/>
      <c r="Y25" s="151"/>
      <c r="Z25" s="151"/>
      <c r="AA25" s="151"/>
      <c r="AB25" s="151"/>
      <c r="AC25" s="151"/>
      <c r="AD25" s="151"/>
      <c r="AE25" s="151"/>
      <c r="AF25" s="151"/>
      <c r="AG25" s="151"/>
      <c r="AH25" s="151"/>
      <c r="AI25" s="151"/>
      <c r="AJ25" s="151"/>
      <c r="AK25" s="151"/>
      <c r="AL25" s="151"/>
      <c r="AM25" s="151"/>
      <c r="AN25" s="151"/>
      <c r="AO25" s="151"/>
    </row>
    <row r="26" spans="2:41">
      <c r="B26" s="13" t="s">
        <v>107</v>
      </c>
      <c r="C26">
        <v>0</v>
      </c>
      <c r="D26" s="88">
        <v>2.9517241379310302E-2</v>
      </c>
      <c r="E26" s="88">
        <v>5.2496427295462701E-2</v>
      </c>
      <c r="F26" s="88">
        <v>0.05</v>
      </c>
      <c r="G26" s="88">
        <v>4.4999999999999998E-2</v>
      </c>
      <c r="H26" s="88">
        <v>4.2000000000000003E-2</v>
      </c>
      <c r="I26" s="88">
        <v>4.0500000000000001E-2</v>
      </c>
      <c r="X26" s="151"/>
      <c r="Y26" s="151"/>
      <c r="Z26" s="151"/>
      <c r="AA26" s="151"/>
      <c r="AB26" s="151"/>
      <c r="AC26" s="151"/>
      <c r="AD26" s="151"/>
      <c r="AE26" s="151"/>
      <c r="AF26" s="151"/>
      <c r="AG26" s="151"/>
      <c r="AH26" s="151"/>
      <c r="AI26" s="151"/>
      <c r="AJ26" s="151"/>
      <c r="AK26" s="151"/>
      <c r="AL26" s="151"/>
      <c r="AM26" s="151"/>
      <c r="AN26" s="151"/>
      <c r="AO26" s="151"/>
    </row>
    <row r="27" spans="2:41">
      <c r="B27" s="4" t="s">
        <v>108</v>
      </c>
      <c r="C27" s="97">
        <v>1</v>
      </c>
      <c r="D27" s="99"/>
      <c r="E27" s="99"/>
      <c r="F27" s="99"/>
      <c r="G27" s="99"/>
      <c r="H27" s="99"/>
      <c r="I27" s="99"/>
      <c r="X27" s="151"/>
      <c r="Y27" s="151"/>
      <c r="Z27" s="151"/>
      <c r="AA27" s="151"/>
      <c r="AB27" s="151"/>
      <c r="AC27" s="151"/>
      <c r="AD27" s="151"/>
      <c r="AE27" s="151"/>
      <c r="AF27" s="151"/>
      <c r="AG27" s="151"/>
      <c r="AH27" s="151"/>
      <c r="AI27" s="151"/>
      <c r="AJ27" s="151"/>
      <c r="AK27" s="151"/>
      <c r="AL27" s="151"/>
      <c r="AM27" s="151"/>
      <c r="AN27" s="151"/>
      <c r="AO27" s="151"/>
    </row>
    <row r="28" spans="2:41">
      <c r="B28" s="13" t="s">
        <v>128</v>
      </c>
      <c r="C28" s="97">
        <v>1</v>
      </c>
      <c r="D28" s="99">
        <f t="shared" ref="D28:I29" si="1">C28*(1+C6)</f>
        <v>1.0195833333333333</v>
      </c>
      <c r="E28" s="99">
        <f t="shared" si="1"/>
        <v>1.022047326388889</v>
      </c>
      <c r="F28" s="99">
        <f t="shared" si="1"/>
        <v>1.0245172740943289</v>
      </c>
      <c r="G28" s="99">
        <f t="shared" si="1"/>
        <v>1.0327134122870836</v>
      </c>
      <c r="H28" s="99">
        <f t="shared" si="1"/>
        <v>1.0461386866468156</v>
      </c>
      <c r="I28" s="99">
        <f t="shared" si="1"/>
        <v>1.0618307669465177</v>
      </c>
      <c r="X28" s="151"/>
      <c r="Y28" s="151"/>
      <c r="Z28" s="151"/>
      <c r="AA28" s="151"/>
      <c r="AB28" s="151"/>
      <c r="AC28" s="151"/>
      <c r="AD28" s="151"/>
      <c r="AE28" s="151"/>
      <c r="AF28" s="151"/>
      <c r="AG28" s="151"/>
      <c r="AH28" s="151"/>
      <c r="AI28" s="151"/>
      <c r="AJ28" s="151"/>
      <c r="AK28" s="151"/>
      <c r="AL28" s="151"/>
      <c r="AM28" s="151"/>
      <c r="AN28" s="151"/>
      <c r="AO28" s="151"/>
    </row>
    <row r="29" spans="2:41">
      <c r="B29" s="5" t="s">
        <v>127</v>
      </c>
      <c r="C29" s="97">
        <v>1</v>
      </c>
      <c r="D29" s="99">
        <f t="shared" si="1"/>
        <v>1.0423333333333336</v>
      </c>
      <c r="E29" s="99">
        <f t="shared" si="1"/>
        <v>1.0106290277777781</v>
      </c>
      <c r="F29" s="99">
        <f t="shared" si="1"/>
        <v>0.98890050368055604</v>
      </c>
      <c r="G29" s="99">
        <f t="shared" si="1"/>
        <v>0.97752814788822973</v>
      </c>
      <c r="H29" s="99">
        <f t="shared" si="1"/>
        <v>0.97948320418400614</v>
      </c>
      <c r="I29" s="99">
        <f t="shared" si="1"/>
        <v>0.9892780362258462</v>
      </c>
      <c r="X29" s="151"/>
      <c r="Y29" s="151"/>
      <c r="Z29" s="151"/>
      <c r="AA29" s="151"/>
      <c r="AB29" s="151"/>
      <c r="AC29" s="151"/>
      <c r="AD29" s="151"/>
      <c r="AE29" s="151"/>
      <c r="AF29" s="151"/>
      <c r="AG29" s="151"/>
      <c r="AH29" s="151"/>
      <c r="AI29" s="151"/>
      <c r="AJ29" s="151"/>
      <c r="AK29" s="151"/>
      <c r="AL29" s="151"/>
      <c r="AM29" s="151"/>
      <c r="AN29" s="151"/>
      <c r="AO29" s="151"/>
    </row>
    <row r="30" spans="2:41">
      <c r="B30" s="4" t="s">
        <v>111</v>
      </c>
      <c r="C30" s="97">
        <v>1</v>
      </c>
      <c r="D30" s="99"/>
      <c r="E30" s="99"/>
      <c r="F30" s="99"/>
      <c r="G30" s="99"/>
      <c r="H30" s="99"/>
      <c r="I30" s="99"/>
      <c r="X30" s="151"/>
      <c r="Y30" s="151"/>
      <c r="Z30" s="151"/>
      <c r="AA30" s="151"/>
      <c r="AB30" s="151"/>
      <c r="AC30" s="151"/>
      <c r="AD30" s="151"/>
      <c r="AE30" s="151"/>
      <c r="AF30" s="151"/>
      <c r="AG30" s="151"/>
      <c r="AH30" s="151"/>
      <c r="AI30" s="151"/>
      <c r="AJ30" s="151"/>
      <c r="AK30" s="151"/>
      <c r="AL30" s="151"/>
      <c r="AM30" s="151"/>
      <c r="AN30" s="151"/>
      <c r="AO30" s="151"/>
    </row>
    <row r="31" spans="2:41">
      <c r="B31" s="5" t="s">
        <v>112</v>
      </c>
      <c r="C31" s="97">
        <v>1</v>
      </c>
      <c r="D31" s="98">
        <f>D33-D32</f>
        <v>4.6588293026632144E-2</v>
      </c>
      <c r="E31" s="98">
        <f t="shared" ref="E31:I31" si="2">E33-E32</f>
        <v>5.3074469839277993E-2</v>
      </c>
      <c r="F31" s="98">
        <f t="shared" si="2"/>
        <v>0.1014138610696772</v>
      </c>
      <c r="G31" s="98">
        <f t="shared" si="2"/>
        <v>0.11407532604814807</v>
      </c>
      <c r="H31" s="98">
        <f t="shared" si="2"/>
        <v>9.8536648088805689E-2</v>
      </c>
      <c r="I31" s="98">
        <f t="shared" si="2"/>
        <v>0.10198543077191391</v>
      </c>
    </row>
    <row r="32" spans="2:41">
      <c r="B32" s="13" t="s">
        <v>113</v>
      </c>
      <c r="C32" s="97">
        <v>1</v>
      </c>
      <c r="D32" s="99">
        <f t="shared" ref="D32:I33" si="3">C32*(1+C10)</f>
        <v>1.0070613027937676</v>
      </c>
      <c r="E32" s="99">
        <f t="shared" si="3"/>
        <v>0.95140957417155048</v>
      </c>
      <c r="F32" s="99">
        <f t="shared" si="3"/>
        <v>0.96190491463805639</v>
      </c>
      <c r="G32" s="99">
        <f t="shared" si="3"/>
        <v>0.98114301293081752</v>
      </c>
      <c r="H32" s="99">
        <f t="shared" si="3"/>
        <v>1.0076338742799495</v>
      </c>
      <c r="I32" s="99">
        <f t="shared" si="3"/>
        <v>1.0429010598797477</v>
      </c>
    </row>
    <row r="33" spans="2:71">
      <c r="B33" s="5" t="s">
        <v>114</v>
      </c>
      <c r="C33" s="97">
        <v>1</v>
      </c>
      <c r="D33" s="99">
        <f t="shared" si="3"/>
        <v>1.0536495958203997</v>
      </c>
      <c r="E33" s="99">
        <f t="shared" si="3"/>
        <v>1.0044840440108285</v>
      </c>
      <c r="F33" s="99">
        <f t="shared" si="3"/>
        <v>1.0633187757077336</v>
      </c>
      <c r="G33" s="99">
        <f t="shared" si="3"/>
        <v>1.0952183389789656</v>
      </c>
      <c r="H33" s="99">
        <f t="shared" si="3"/>
        <v>1.1061705223687552</v>
      </c>
      <c r="I33" s="99">
        <f t="shared" si="3"/>
        <v>1.1448864906516616</v>
      </c>
    </row>
    <row r="34" spans="2:71">
      <c r="B34" s="13" t="s">
        <v>115</v>
      </c>
      <c r="C34" s="97">
        <v>1</v>
      </c>
      <c r="D34" s="99"/>
      <c r="E34" s="99"/>
      <c r="F34" s="99"/>
      <c r="G34" s="99"/>
      <c r="H34" s="99"/>
      <c r="I34" s="99"/>
      <c r="X34">
        <v>2022</v>
      </c>
      <c r="Y34">
        <v>2023</v>
      </c>
      <c r="Z34">
        <v>2024</v>
      </c>
      <c r="AA34">
        <v>2025</v>
      </c>
      <c r="AB34">
        <v>2026</v>
      </c>
      <c r="AC34">
        <v>2027</v>
      </c>
    </row>
    <row r="35" spans="2:71">
      <c r="B35" s="5" t="s">
        <v>116</v>
      </c>
      <c r="C35" s="97">
        <v>1</v>
      </c>
      <c r="D35" s="99">
        <f t="shared" ref="D35:I39" si="4">C35*(1+C13)</f>
        <v>1.0242813029706592</v>
      </c>
      <c r="E35" s="99">
        <f t="shared" si="4"/>
        <v>1.0383886940089242</v>
      </c>
      <c r="F35" s="99">
        <f t="shared" si="4"/>
        <v>1.0591564678891028</v>
      </c>
      <c r="G35" s="99">
        <f t="shared" si="4"/>
        <v>1.072925501971661</v>
      </c>
      <c r="H35" s="99">
        <f t="shared" si="4"/>
        <v>1.0836547569913777</v>
      </c>
      <c r="I35" s="99">
        <f t="shared" si="4"/>
        <v>1.090156685533326</v>
      </c>
      <c r="W35" s="5" t="s">
        <v>118</v>
      </c>
      <c r="X35" s="87">
        <v>5.5E-2</v>
      </c>
      <c r="Y35" s="87">
        <v>5.2000000000000005E-2</v>
      </c>
      <c r="Z35" s="87">
        <v>5.0999999999999997E-2</v>
      </c>
      <c r="AA35" s="87">
        <v>5.0999999999999997E-2</v>
      </c>
      <c r="AB35" s="87">
        <v>4.9000000000000002E-2</v>
      </c>
      <c r="AC35" s="87">
        <v>4.8000000000000001E-2</v>
      </c>
    </row>
    <row r="36" spans="2:71">
      <c r="B36" s="13" t="s">
        <v>117</v>
      </c>
      <c r="C36" s="97">
        <v>1</v>
      </c>
      <c r="D36" s="99">
        <f t="shared" si="4"/>
        <v>1.036</v>
      </c>
      <c r="E36" s="99">
        <f t="shared" si="4"/>
        <v>1.1064480000000001</v>
      </c>
      <c r="F36" s="99">
        <f t="shared" si="4"/>
        <v>1.1706219840000001</v>
      </c>
      <c r="G36" s="99">
        <f t="shared" si="4"/>
        <v>1.2297383941920002</v>
      </c>
      <c r="H36" s="99">
        <f t="shared" si="4"/>
        <v>1.2875360987190241</v>
      </c>
      <c r="I36" s="99">
        <f t="shared" si="4"/>
        <v>1.3416126148652232</v>
      </c>
    </row>
    <row r="37" spans="2:71">
      <c r="B37" s="5" t="s">
        <v>118</v>
      </c>
      <c r="C37" s="97">
        <v>1</v>
      </c>
      <c r="D37" s="99">
        <f t="shared" si="4"/>
        <v>1.0549999999999999</v>
      </c>
      <c r="E37" s="99">
        <f t="shared" si="4"/>
        <v>1.1098600000000001</v>
      </c>
      <c r="F37" s="99">
        <f t="shared" si="4"/>
        <v>1.16646286</v>
      </c>
      <c r="G37" s="99">
        <f t="shared" si="4"/>
        <v>1.2259524658599998</v>
      </c>
      <c r="H37" s="99">
        <f t="shared" si="4"/>
        <v>1.2860241366871397</v>
      </c>
      <c r="I37" s="99">
        <f t="shared" si="4"/>
        <v>1.3477532952481224</v>
      </c>
    </row>
    <row r="38" spans="2:71">
      <c r="B38" s="13" t="s">
        <v>119</v>
      </c>
      <c r="C38" s="97">
        <v>1</v>
      </c>
      <c r="D38" s="99">
        <f t="shared" si="4"/>
        <v>0.9538883446013019</v>
      </c>
      <c r="E38" s="99">
        <f t="shared" si="4"/>
        <v>0.91130492054211409</v>
      </c>
      <c r="F38" s="99">
        <f t="shared" si="4"/>
        <v>0.86573967451500833</v>
      </c>
      <c r="G38" s="99">
        <f t="shared" si="4"/>
        <v>0.81595964323039538</v>
      </c>
      <c r="H38" s="99">
        <f t="shared" si="4"/>
        <v>0.76944994356626284</v>
      </c>
      <c r="I38" s="99">
        <f t="shared" si="4"/>
        <v>0.73213162130329912</v>
      </c>
      <c r="X38" s="109">
        <v>44197</v>
      </c>
      <c r="Y38" s="109">
        <v>44378</v>
      </c>
      <c r="Z38" s="109">
        <v>44562</v>
      </c>
      <c r="AA38" s="109">
        <v>44743</v>
      </c>
      <c r="AB38" s="109">
        <v>44927</v>
      </c>
      <c r="AC38" s="109">
        <v>45108</v>
      </c>
      <c r="AD38" s="109">
        <v>45292</v>
      </c>
      <c r="AE38" s="109">
        <v>45474</v>
      </c>
      <c r="AF38" s="109">
        <v>45658</v>
      </c>
    </row>
    <row r="39" spans="2:71">
      <c r="B39" s="5" t="s">
        <v>120</v>
      </c>
      <c r="C39" s="97">
        <v>1</v>
      </c>
      <c r="D39" s="99">
        <f t="shared" si="4"/>
        <v>1.1180000000000001</v>
      </c>
      <c r="E39" s="99">
        <f t="shared" si="4"/>
        <v>1.2264460000000001</v>
      </c>
      <c r="F39" s="99">
        <f t="shared" si="4"/>
        <v>1.315976558</v>
      </c>
      <c r="G39" s="99">
        <f t="shared" si="4"/>
        <v>1.4080949170600001</v>
      </c>
      <c r="H39" s="99">
        <f t="shared" si="4"/>
        <v>1.5066615612542003</v>
      </c>
      <c r="I39" s="99">
        <f t="shared" si="4"/>
        <v>1.5066615612542003</v>
      </c>
      <c r="W39" t="s">
        <v>444</v>
      </c>
      <c r="X39">
        <v>122.8</v>
      </c>
      <c r="Y39">
        <v>117.8</v>
      </c>
      <c r="Z39">
        <v>121.5</v>
      </c>
      <c r="AA39">
        <v>87.9</v>
      </c>
      <c r="AB39">
        <v>91.2</v>
      </c>
      <c r="AC39">
        <v>86.4</v>
      </c>
      <c r="AD39">
        <v>88.9</v>
      </c>
      <c r="AE39">
        <v>86</v>
      </c>
      <c r="AF39">
        <v>87.5</v>
      </c>
    </row>
    <row r="40" spans="2:71">
      <c r="B40" s="4" t="s">
        <v>121</v>
      </c>
      <c r="C40" s="97">
        <v>1</v>
      </c>
      <c r="D40" s="99"/>
      <c r="E40" s="99"/>
      <c r="F40" s="99"/>
      <c r="G40" s="99"/>
      <c r="H40" s="99"/>
      <c r="I40" s="99"/>
    </row>
    <row r="41" spans="2:71">
      <c r="B41" s="5" t="s">
        <v>122</v>
      </c>
      <c r="C41" s="97">
        <v>1</v>
      </c>
      <c r="D41" s="99">
        <f t="shared" ref="D41:I42" si="5">C41*(1+C19)</f>
        <v>1.0365</v>
      </c>
      <c r="E41" s="99">
        <f t="shared" si="5"/>
        <v>1.0722592499999999</v>
      </c>
      <c r="F41" s="99">
        <f t="shared" si="5"/>
        <v>1.1054992867499998</v>
      </c>
      <c r="G41" s="99">
        <f t="shared" si="5"/>
        <v>1.1242927746247497</v>
      </c>
      <c r="H41" s="99">
        <f t="shared" si="5"/>
        <v>1.1434057517933705</v>
      </c>
      <c r="I41" s="99" t="e">
        <f t="shared" si="5"/>
        <v>#VALUE!</v>
      </c>
    </row>
    <row r="42" spans="2:71">
      <c r="B42" s="13" t="s">
        <v>123</v>
      </c>
      <c r="C42" s="97">
        <v>1</v>
      </c>
      <c r="D42" s="99">
        <f t="shared" si="5"/>
        <v>1.028376</v>
      </c>
      <c r="E42" s="99">
        <f t="shared" si="5"/>
        <v>1.0546540919279999</v>
      </c>
      <c r="F42" s="99">
        <f t="shared" si="5"/>
        <v>1.0723216572759777</v>
      </c>
      <c r="G42" s="99">
        <f t="shared" si="5"/>
        <v>1.0905511254496691</v>
      </c>
      <c r="H42" s="99">
        <f t="shared" si="5"/>
        <v>1.1090904945823135</v>
      </c>
      <c r="I42" s="99" t="e">
        <f t="shared" si="5"/>
        <v>#VALUE!</v>
      </c>
      <c r="W42" t="s">
        <v>175</v>
      </c>
      <c r="X42" s="109">
        <v>44287</v>
      </c>
      <c r="Y42" s="109">
        <v>44317</v>
      </c>
      <c r="Z42" s="109">
        <v>44348</v>
      </c>
      <c r="AA42" s="109">
        <v>44378</v>
      </c>
      <c r="AB42" s="109">
        <v>44409</v>
      </c>
      <c r="AC42" s="109">
        <v>44440</v>
      </c>
      <c r="AD42" s="109">
        <v>44470</v>
      </c>
      <c r="AE42" s="109">
        <v>44501</v>
      </c>
      <c r="AF42" s="109">
        <v>44531</v>
      </c>
      <c r="AG42" s="109">
        <v>44562</v>
      </c>
      <c r="AH42" s="109">
        <v>44593</v>
      </c>
      <c r="AI42" s="109">
        <v>44621</v>
      </c>
      <c r="AJ42" s="109">
        <v>44652</v>
      </c>
      <c r="AK42" s="109">
        <v>44682</v>
      </c>
      <c r="AL42" s="109">
        <v>44713</v>
      </c>
      <c r="AM42" s="109">
        <v>44743</v>
      </c>
      <c r="AN42" s="109">
        <v>44774</v>
      </c>
      <c r="AO42" s="109">
        <v>44805</v>
      </c>
      <c r="AP42" s="109">
        <v>44835</v>
      </c>
      <c r="AQ42" s="109">
        <v>44866</v>
      </c>
      <c r="AR42" s="109">
        <v>44896</v>
      </c>
      <c r="AS42" s="109">
        <v>44927</v>
      </c>
      <c r="AT42" s="109">
        <v>44958</v>
      </c>
      <c r="AU42" s="109">
        <v>44986</v>
      </c>
      <c r="AV42" s="109">
        <v>45017</v>
      </c>
      <c r="AW42" s="109">
        <v>45047</v>
      </c>
      <c r="AX42" s="109">
        <v>45078</v>
      </c>
      <c r="AY42" s="109">
        <v>45108</v>
      </c>
      <c r="AZ42" s="109">
        <v>45139</v>
      </c>
      <c r="BA42" s="109">
        <v>45170</v>
      </c>
      <c r="BB42" s="109">
        <v>45200</v>
      </c>
      <c r="BC42" s="109">
        <v>45231</v>
      </c>
      <c r="BD42" s="109">
        <v>45261</v>
      </c>
      <c r="BE42" s="109">
        <v>45292</v>
      </c>
      <c r="BF42" s="109">
        <v>45323</v>
      </c>
      <c r="BG42" s="109">
        <v>45352</v>
      </c>
      <c r="BH42" s="109">
        <v>45383</v>
      </c>
      <c r="BI42" s="109">
        <v>45413</v>
      </c>
      <c r="BJ42" s="109">
        <v>45444</v>
      </c>
      <c r="BK42" s="109">
        <v>45474</v>
      </c>
      <c r="BL42" s="109">
        <v>45505</v>
      </c>
      <c r="BM42" s="109">
        <v>45536</v>
      </c>
      <c r="BN42" s="109">
        <v>45566</v>
      </c>
      <c r="BO42" s="109">
        <v>45597</v>
      </c>
      <c r="BP42" s="109">
        <v>45627</v>
      </c>
      <c r="BQ42" s="109">
        <v>45658</v>
      </c>
      <c r="BR42" s="109">
        <v>45689</v>
      </c>
      <c r="BS42" s="109">
        <v>45717</v>
      </c>
    </row>
    <row r="43" spans="2:71" ht="34">
      <c r="B43" s="4" t="s">
        <v>124</v>
      </c>
      <c r="C43" s="97">
        <v>1</v>
      </c>
      <c r="D43" s="99"/>
      <c r="E43" s="99"/>
      <c r="F43" s="99"/>
      <c r="G43" s="99"/>
      <c r="H43" s="99"/>
      <c r="I43" s="99"/>
      <c r="W43" s="149" t="s">
        <v>442</v>
      </c>
      <c r="X43" s="112">
        <v>4.2999999999999997E-2</v>
      </c>
      <c r="Y43" s="112">
        <v>0.05</v>
      </c>
      <c r="Z43" s="112">
        <v>4.5999999999999999E-2</v>
      </c>
      <c r="AA43" s="111">
        <v>0.33800000000000002</v>
      </c>
      <c r="AB43" s="111">
        <v>0.34200000000000003</v>
      </c>
      <c r="AC43" s="112">
        <v>0.17699999999999999</v>
      </c>
      <c r="AD43" s="112">
        <v>0.124</v>
      </c>
      <c r="AE43" s="111">
        <v>0.121</v>
      </c>
      <c r="AF43" s="112">
        <v>8.5000000000000006E-2</v>
      </c>
      <c r="AG43" s="112">
        <v>2.5000000000000001E-2</v>
      </c>
      <c r="AH43" s="111">
        <v>4.3999999999999997E-2</v>
      </c>
      <c r="AI43" s="111">
        <v>4.9000000000000002E-2</v>
      </c>
      <c r="AJ43" s="112">
        <v>3.9E-2</v>
      </c>
      <c r="AK43" s="112">
        <v>1.7000000000000001E-2</v>
      </c>
      <c r="AL43" s="111">
        <v>6.7000000000000004E-2</v>
      </c>
      <c r="AM43" s="112">
        <v>-3.5000000000000003E-2</v>
      </c>
      <c r="AN43" s="112">
        <v>-0.111</v>
      </c>
      <c r="AO43" s="111">
        <v>-6.7000000000000004E-2</v>
      </c>
      <c r="AP43" s="111">
        <v>3.1E-2</v>
      </c>
      <c r="AQ43" s="112">
        <v>2.7E-2</v>
      </c>
      <c r="AR43" s="111">
        <v>5.3999999999999999E-2</v>
      </c>
      <c r="AS43" s="112">
        <v>2.5000000000000001E-2</v>
      </c>
      <c r="AT43" s="112">
        <v>-5.0000000000000001E-3</v>
      </c>
      <c r="AU43" s="112">
        <v>-5.8999999999999997E-2</v>
      </c>
      <c r="AV43" s="111">
        <v>-1.7999999999999999E-2</v>
      </c>
      <c r="AW43" s="113">
        <v>3.5000000000000003E-2</v>
      </c>
      <c r="AX43" s="111">
        <v>0.106</v>
      </c>
      <c r="AY43" s="112">
        <v>0.184</v>
      </c>
      <c r="AZ43" s="112">
        <v>0.127</v>
      </c>
      <c r="BA43" s="112">
        <v>3.1E-2</v>
      </c>
      <c r="BB43" s="112">
        <v>2.5000000000000001E-2</v>
      </c>
      <c r="BC43" s="111">
        <v>4.5999999999999999E-2</v>
      </c>
      <c r="BD43" s="111">
        <v>5.5E-2</v>
      </c>
      <c r="BE43" s="111">
        <v>7.5999999999999998E-2</v>
      </c>
      <c r="BF43" s="112">
        <v>0.10100000000000001</v>
      </c>
      <c r="BG43" s="112">
        <v>7.3999999999999996E-2</v>
      </c>
      <c r="BH43" s="112">
        <v>5.5E-2</v>
      </c>
      <c r="BI43" s="112">
        <v>3.1E-2</v>
      </c>
      <c r="BJ43" s="112">
        <v>2.3E-2</v>
      </c>
      <c r="BK43" s="111">
        <v>3.6999999999999998E-2</v>
      </c>
      <c r="BL43" s="112">
        <v>0.02</v>
      </c>
      <c r="BM43" s="111">
        <v>2.7E-2</v>
      </c>
      <c r="BN43" s="112">
        <v>2.1000000000000001E-2</v>
      </c>
      <c r="BO43" s="111">
        <v>3.2000000000000001E-2</v>
      </c>
      <c r="BP43" s="111">
        <v>4.8000000000000001E-2</v>
      </c>
      <c r="BQ43" s="112">
        <v>0.03</v>
      </c>
      <c r="BR43" s="111">
        <v>3.6999999999999998E-2</v>
      </c>
      <c r="BS43" s="111">
        <v>0.04</v>
      </c>
    </row>
    <row r="44" spans="2:71">
      <c r="B44" s="13" t="s">
        <v>125</v>
      </c>
      <c r="C44" s="97">
        <v>1</v>
      </c>
      <c r="D44" s="99">
        <f t="shared" ref="D44:I44" si="6">C44*(1+C22)</f>
        <v>7.9517002816133804</v>
      </c>
      <c r="E44" s="99">
        <f t="shared" si="6"/>
        <v>64.346749738811027</v>
      </c>
      <c r="F44" s="99">
        <f t="shared" si="6"/>
        <v>534.02978591463318</v>
      </c>
      <c r="G44" s="99">
        <f t="shared" si="6"/>
        <v>4485.8502016829189</v>
      </c>
      <c r="H44" s="99">
        <f t="shared" si="6"/>
        <v>37120.410418926156</v>
      </c>
      <c r="I44" s="99">
        <f t="shared" si="6"/>
        <v>307728.20237289782</v>
      </c>
    </row>
    <row r="49" spans="3:74">
      <c r="C49" s="103"/>
      <c r="D49" s="103" t="s">
        <v>132</v>
      </c>
      <c r="E49" s="103" t="s">
        <v>133</v>
      </c>
      <c r="F49" s="103" t="s">
        <v>134</v>
      </c>
      <c r="G49" s="103"/>
    </row>
    <row r="50" spans="3:74">
      <c r="C50" s="109">
        <v>43831</v>
      </c>
      <c r="D50" s="104" t="s">
        <v>136</v>
      </c>
      <c r="E50" s="105" t="s">
        <v>136</v>
      </c>
      <c r="F50" s="104" t="s">
        <v>135</v>
      </c>
      <c r="G50" s="106"/>
    </row>
    <row r="51" spans="3:74">
      <c r="C51" s="109">
        <v>43862</v>
      </c>
      <c r="D51" s="108" t="s">
        <v>172</v>
      </c>
      <c r="E51" s="105" t="s">
        <v>173</v>
      </c>
      <c r="F51" s="104" t="s">
        <v>136</v>
      </c>
      <c r="G51" s="106"/>
      <c r="H51" s="99">
        <f>(D33-D32)</f>
        <v>4.6588293026632144E-2</v>
      </c>
      <c r="I51" s="99">
        <f t="shared" ref="I51:M51" si="7">(E33-E32)</f>
        <v>5.3074469839277993E-2</v>
      </c>
      <c r="J51" s="99">
        <f t="shared" si="7"/>
        <v>0.1014138610696772</v>
      </c>
      <c r="K51" s="99">
        <f t="shared" si="7"/>
        <v>0.11407532604814807</v>
      </c>
      <c r="L51" s="99">
        <f t="shared" si="7"/>
        <v>9.8536648088805689E-2</v>
      </c>
      <c r="M51" s="99">
        <f t="shared" si="7"/>
        <v>0.10198543077191391</v>
      </c>
    </row>
    <row r="52" spans="3:74">
      <c r="C52" s="109">
        <v>43891</v>
      </c>
      <c r="D52" s="107" t="s">
        <v>167</v>
      </c>
      <c r="E52" s="105" t="s">
        <v>171</v>
      </c>
      <c r="F52" s="104" t="s">
        <v>172</v>
      </c>
      <c r="G52" s="106"/>
    </row>
    <row r="53" spans="3:74">
      <c r="C53" s="109">
        <v>43922</v>
      </c>
      <c r="D53" s="108" t="s">
        <v>145</v>
      </c>
      <c r="E53" s="105" t="s">
        <v>161</v>
      </c>
      <c r="F53" s="104" t="s">
        <v>167</v>
      </c>
      <c r="G53" s="106"/>
    </row>
    <row r="54" spans="3:74">
      <c r="C54" s="109">
        <v>43952</v>
      </c>
      <c r="D54" s="108" t="s">
        <v>164</v>
      </c>
      <c r="E54" s="105" t="s">
        <v>161</v>
      </c>
      <c r="F54" s="104" t="s">
        <v>145</v>
      </c>
      <c r="G54" s="106"/>
    </row>
    <row r="55" spans="3:74">
      <c r="C55" s="109">
        <v>43983</v>
      </c>
      <c r="D55" s="107" t="s">
        <v>160</v>
      </c>
      <c r="E55" s="105" t="s">
        <v>144</v>
      </c>
      <c r="F55" s="104" t="s">
        <v>164</v>
      </c>
      <c r="G55" s="106"/>
    </row>
    <row r="56" spans="3:74">
      <c r="C56" s="109">
        <v>44013</v>
      </c>
      <c r="D56" s="107" t="s">
        <v>162</v>
      </c>
      <c r="E56" s="105" t="s">
        <v>170</v>
      </c>
      <c r="F56" s="104" t="s">
        <v>160</v>
      </c>
      <c r="G56" s="106"/>
    </row>
    <row r="57" spans="3:74">
      <c r="C57" s="109">
        <v>44044</v>
      </c>
      <c r="D57" s="108" t="s">
        <v>161</v>
      </c>
      <c r="E57" s="105" t="s">
        <v>169</v>
      </c>
      <c r="F57" s="104" t="s">
        <v>162</v>
      </c>
      <c r="G57" s="106"/>
    </row>
    <row r="58" spans="3:74">
      <c r="C58" s="109">
        <v>44075</v>
      </c>
      <c r="D58" s="107" t="s">
        <v>153</v>
      </c>
      <c r="E58" s="105" t="s">
        <v>169</v>
      </c>
      <c r="F58" s="104" t="s">
        <v>161</v>
      </c>
      <c r="G58" s="106"/>
    </row>
    <row r="59" spans="3:74">
      <c r="C59" s="109">
        <v>44105</v>
      </c>
      <c r="D59" s="107" t="s">
        <v>151</v>
      </c>
      <c r="E59" s="105" t="s">
        <v>165</v>
      </c>
      <c r="F59" s="104" t="s">
        <v>153</v>
      </c>
      <c r="G59" s="106"/>
    </row>
    <row r="60" spans="3:74">
      <c r="C60" s="109">
        <v>44136</v>
      </c>
      <c r="D60" s="107" t="s">
        <v>168</v>
      </c>
      <c r="E60" s="105" t="s">
        <v>153</v>
      </c>
      <c r="F60" s="104" t="s">
        <v>151</v>
      </c>
      <c r="G60" s="106"/>
    </row>
    <row r="61" spans="3:74">
      <c r="C61" s="109">
        <v>44166</v>
      </c>
      <c r="D61" s="108" t="s">
        <v>152</v>
      </c>
      <c r="E61" s="105" t="s">
        <v>167</v>
      </c>
      <c r="F61" s="104" t="s">
        <v>168</v>
      </c>
      <c r="G61" s="106"/>
    </row>
    <row r="62" spans="3:74">
      <c r="C62" s="109">
        <v>44197</v>
      </c>
      <c r="D62" s="108" t="s">
        <v>165</v>
      </c>
      <c r="E62" s="105" t="s">
        <v>166</v>
      </c>
      <c r="F62" s="104" t="s">
        <v>152</v>
      </c>
      <c r="G62" s="106"/>
      <c r="K62" s="103"/>
      <c r="L62" s="109">
        <v>43891</v>
      </c>
      <c r="M62" s="109">
        <v>43922</v>
      </c>
      <c r="N62" s="109">
        <v>43952</v>
      </c>
      <c r="O62" s="109">
        <v>43983</v>
      </c>
      <c r="P62" s="109">
        <v>44013</v>
      </c>
      <c r="Q62" s="109">
        <v>44044</v>
      </c>
      <c r="R62" s="109">
        <v>44075</v>
      </c>
      <c r="S62" s="109">
        <v>44105</v>
      </c>
      <c r="T62" s="109">
        <v>44136</v>
      </c>
      <c r="U62" s="109">
        <v>44166</v>
      </c>
      <c r="V62" s="109">
        <v>44197</v>
      </c>
      <c r="W62" s="109">
        <v>44228</v>
      </c>
      <c r="X62" s="109">
        <v>44256</v>
      </c>
      <c r="Y62" s="109">
        <v>44287</v>
      </c>
      <c r="Z62" s="109">
        <v>44317</v>
      </c>
      <c r="AA62" s="109">
        <v>44348</v>
      </c>
      <c r="AB62" s="109">
        <v>44378</v>
      </c>
      <c r="AC62" s="109">
        <v>44409</v>
      </c>
      <c r="AD62" s="109">
        <v>44440</v>
      </c>
      <c r="AE62" s="109">
        <v>44470</v>
      </c>
      <c r="AF62" s="109">
        <v>44501</v>
      </c>
      <c r="AG62" s="109">
        <v>44531</v>
      </c>
      <c r="AH62" s="109">
        <v>44562</v>
      </c>
      <c r="AI62" s="109">
        <v>44593</v>
      </c>
      <c r="AJ62" s="109">
        <v>44621</v>
      </c>
      <c r="AK62" s="109">
        <v>44652</v>
      </c>
      <c r="AL62" s="109">
        <v>44682</v>
      </c>
      <c r="AM62" s="109">
        <v>44713</v>
      </c>
      <c r="AN62" s="109">
        <v>44743</v>
      </c>
      <c r="AO62" s="109">
        <v>44774</v>
      </c>
      <c r="AP62" s="109">
        <v>44805</v>
      </c>
      <c r="AQ62" s="109">
        <v>44835</v>
      </c>
      <c r="AR62" s="109">
        <v>44866</v>
      </c>
      <c r="AS62" s="109">
        <v>44896</v>
      </c>
      <c r="AT62" s="109">
        <v>44927</v>
      </c>
      <c r="AU62" s="109">
        <v>44958</v>
      </c>
      <c r="AV62" s="109">
        <v>44986</v>
      </c>
      <c r="AW62" s="109">
        <v>45017</v>
      </c>
      <c r="AX62" s="109">
        <v>45047</v>
      </c>
      <c r="AY62" s="109">
        <v>45078</v>
      </c>
      <c r="AZ62" s="109">
        <v>45108</v>
      </c>
      <c r="BA62" s="109">
        <v>45139</v>
      </c>
      <c r="BB62" s="109">
        <v>45170</v>
      </c>
      <c r="BC62" s="109">
        <v>45200</v>
      </c>
      <c r="BD62" s="109">
        <v>45231</v>
      </c>
      <c r="BE62" s="109">
        <v>45261</v>
      </c>
      <c r="BF62" s="109">
        <v>45292</v>
      </c>
      <c r="BG62" s="109">
        <v>45323</v>
      </c>
      <c r="BH62" s="109">
        <v>45352</v>
      </c>
      <c r="BI62" s="109">
        <v>45383</v>
      </c>
      <c r="BJ62" s="109">
        <v>45413</v>
      </c>
      <c r="BK62" s="109">
        <v>45444</v>
      </c>
      <c r="BL62" s="109">
        <v>45474</v>
      </c>
      <c r="BM62" s="109">
        <v>45505</v>
      </c>
      <c r="BN62" s="109">
        <v>45536</v>
      </c>
      <c r="BO62" s="109">
        <v>45566</v>
      </c>
      <c r="BP62" s="109">
        <v>45597</v>
      </c>
      <c r="BQ62" s="109">
        <v>45627</v>
      </c>
      <c r="BR62" s="109">
        <v>45658</v>
      </c>
      <c r="BS62" s="109">
        <v>45689</v>
      </c>
      <c r="BT62" s="109">
        <v>45717</v>
      </c>
    </row>
    <row r="63" spans="3:74">
      <c r="C63" s="109">
        <v>44228</v>
      </c>
      <c r="D63" s="108" t="s">
        <v>164</v>
      </c>
      <c r="E63" s="105" t="s">
        <v>162</v>
      </c>
      <c r="F63" s="104" t="s">
        <v>165</v>
      </c>
      <c r="G63" s="106"/>
      <c r="K63" s="103" t="s">
        <v>174</v>
      </c>
      <c r="L63" s="104">
        <v>50</v>
      </c>
      <c r="M63" s="108">
        <v>35.700000000000003</v>
      </c>
      <c r="N63" s="107">
        <v>52</v>
      </c>
      <c r="O63" s="108">
        <v>50.8</v>
      </c>
      <c r="P63" s="108">
        <v>50.6</v>
      </c>
      <c r="Q63" s="107">
        <v>50.9</v>
      </c>
      <c r="R63" s="107">
        <v>51.1</v>
      </c>
      <c r="S63" s="108">
        <v>51</v>
      </c>
      <c r="T63" s="107">
        <v>51.5</v>
      </c>
      <c r="U63" s="107">
        <v>51.4</v>
      </c>
      <c r="V63" s="107">
        <v>52.1</v>
      </c>
      <c r="W63" s="108">
        <v>51.9</v>
      </c>
      <c r="X63" s="108">
        <v>51.3</v>
      </c>
      <c r="Y63" s="108">
        <v>50.6</v>
      </c>
      <c r="Z63" s="107">
        <v>51.9</v>
      </c>
      <c r="AA63" s="108">
        <v>51.1</v>
      </c>
      <c r="AB63" s="108">
        <v>51</v>
      </c>
      <c r="AC63" s="107">
        <v>50.9</v>
      </c>
      <c r="AD63" s="108">
        <v>50.4</v>
      </c>
      <c r="AE63" s="108">
        <v>50.1</v>
      </c>
      <c r="AF63" s="108">
        <v>49.6</v>
      </c>
      <c r="AG63" s="108">
        <v>49.2</v>
      </c>
      <c r="AH63" s="107">
        <v>50.3</v>
      </c>
      <c r="AI63" s="107">
        <v>50.1</v>
      </c>
      <c r="AJ63" s="107">
        <v>50.2</v>
      </c>
      <c r="AK63" s="108">
        <v>49.5</v>
      </c>
      <c r="AL63" s="108">
        <v>47.4</v>
      </c>
      <c r="AM63" s="107">
        <v>49.6</v>
      </c>
      <c r="AN63" s="108">
        <v>50.2</v>
      </c>
      <c r="AO63" s="108">
        <v>49</v>
      </c>
      <c r="AP63" s="107">
        <v>49.4</v>
      </c>
      <c r="AQ63" s="107">
        <v>50.1</v>
      </c>
      <c r="AR63" s="108">
        <v>49.2</v>
      </c>
      <c r="AS63" s="108">
        <v>48</v>
      </c>
      <c r="AT63" s="108">
        <v>47</v>
      </c>
      <c r="AU63" s="107">
        <v>50.1</v>
      </c>
      <c r="AV63" s="107">
        <v>52.6</v>
      </c>
      <c r="AW63" s="107">
        <v>51.9</v>
      </c>
      <c r="AX63" s="108">
        <v>49.2</v>
      </c>
      <c r="AY63" s="108">
        <v>48.8</v>
      </c>
      <c r="AZ63" s="104">
        <v>49</v>
      </c>
      <c r="BA63" s="107">
        <v>49.3</v>
      </c>
      <c r="BB63" s="107">
        <v>49.7</v>
      </c>
      <c r="BC63" s="104">
        <v>50.2</v>
      </c>
      <c r="BD63" s="108">
        <v>49.5</v>
      </c>
      <c r="BE63" s="108">
        <v>49.4</v>
      </c>
      <c r="BF63" s="104">
        <v>49.2</v>
      </c>
      <c r="BG63" s="104">
        <v>49.1</v>
      </c>
      <c r="BH63" s="107">
        <v>50.8</v>
      </c>
      <c r="BI63" s="107">
        <v>50.4</v>
      </c>
      <c r="BJ63" s="108">
        <v>49.5</v>
      </c>
      <c r="BK63" s="104">
        <v>49.5</v>
      </c>
      <c r="BL63" s="104">
        <v>49.4</v>
      </c>
      <c r="BM63" s="108">
        <v>49.1</v>
      </c>
      <c r="BN63" s="107">
        <v>49.8</v>
      </c>
      <c r="BO63" s="107">
        <v>50.1</v>
      </c>
      <c r="BP63" s="107">
        <v>50.3</v>
      </c>
      <c r="BQ63" s="108">
        <v>50.1</v>
      </c>
      <c r="BR63" s="108">
        <v>49.1</v>
      </c>
      <c r="BS63" s="107">
        <v>50.2</v>
      </c>
      <c r="BT63" s="104"/>
    </row>
    <row r="64" spans="3:74">
      <c r="C64" s="109">
        <v>44256</v>
      </c>
      <c r="D64" s="107" t="s">
        <v>152</v>
      </c>
      <c r="E64" s="105" t="s">
        <v>161</v>
      </c>
      <c r="F64" s="104" t="s">
        <v>164</v>
      </c>
      <c r="G64" s="106"/>
      <c r="K64" s="103" t="s">
        <v>127</v>
      </c>
      <c r="L64" s="30" t="str">
        <f>SUBSTITUTE(L63,".",",")</f>
        <v>50</v>
      </c>
      <c r="M64" s="30" t="str">
        <f t="shared" ref="M64:BS64" si="8">SUBSTITUTE(M63,".",",")</f>
        <v>35,7</v>
      </c>
      <c r="N64" s="30" t="str">
        <f t="shared" si="8"/>
        <v>52</v>
      </c>
      <c r="O64" s="30" t="str">
        <f t="shared" si="8"/>
        <v>50,8</v>
      </c>
      <c r="P64" s="30" t="str">
        <f t="shared" si="8"/>
        <v>50,6</v>
      </c>
      <c r="Q64" s="30" t="str">
        <f t="shared" si="8"/>
        <v>50,9</v>
      </c>
      <c r="R64" s="30" t="str">
        <f t="shared" si="8"/>
        <v>51,1</v>
      </c>
      <c r="S64" s="30" t="str">
        <f t="shared" si="8"/>
        <v>51</v>
      </c>
      <c r="T64" s="30" t="str">
        <f t="shared" si="8"/>
        <v>51,5</v>
      </c>
      <c r="U64" s="30" t="str">
        <f t="shared" si="8"/>
        <v>51,4</v>
      </c>
      <c r="V64" s="30" t="str">
        <f t="shared" si="8"/>
        <v>52,1</v>
      </c>
      <c r="W64" s="30" t="str">
        <f t="shared" si="8"/>
        <v>51,9</v>
      </c>
      <c r="X64" s="30" t="str">
        <f t="shared" si="8"/>
        <v>51,3</v>
      </c>
      <c r="Y64" s="30" t="str">
        <f t="shared" si="8"/>
        <v>50,6</v>
      </c>
      <c r="Z64" s="30" t="str">
        <f t="shared" si="8"/>
        <v>51,9</v>
      </c>
      <c r="AA64" s="30" t="str">
        <f t="shared" si="8"/>
        <v>51,1</v>
      </c>
      <c r="AB64" s="30" t="str">
        <f t="shared" si="8"/>
        <v>51</v>
      </c>
      <c r="AC64" s="30" t="str">
        <f t="shared" si="8"/>
        <v>50,9</v>
      </c>
      <c r="AD64" s="30" t="str">
        <f t="shared" si="8"/>
        <v>50,4</v>
      </c>
      <c r="AE64" s="30" t="str">
        <f t="shared" si="8"/>
        <v>50,1</v>
      </c>
      <c r="AF64" s="30" t="str">
        <f t="shared" si="8"/>
        <v>49,6</v>
      </c>
      <c r="AG64" s="30" t="str">
        <f t="shared" si="8"/>
        <v>49,2</v>
      </c>
      <c r="AH64" s="30" t="str">
        <f t="shared" si="8"/>
        <v>50,3</v>
      </c>
      <c r="AI64" s="30" t="str">
        <f t="shared" si="8"/>
        <v>50,1</v>
      </c>
      <c r="AJ64" s="30" t="str">
        <f t="shared" si="8"/>
        <v>50,2</v>
      </c>
      <c r="AK64" s="30" t="str">
        <f t="shared" si="8"/>
        <v>49,5</v>
      </c>
      <c r="AL64" s="30" t="str">
        <f t="shared" si="8"/>
        <v>47,4</v>
      </c>
      <c r="AM64" s="30" t="str">
        <f t="shared" si="8"/>
        <v>49,6</v>
      </c>
      <c r="AN64" s="30" t="str">
        <f t="shared" si="8"/>
        <v>50,2</v>
      </c>
      <c r="AO64" s="30" t="str">
        <f t="shared" si="8"/>
        <v>49</v>
      </c>
      <c r="AP64" s="30" t="str">
        <f t="shared" si="8"/>
        <v>49,4</v>
      </c>
      <c r="AQ64" s="30" t="str">
        <f t="shared" si="8"/>
        <v>50,1</v>
      </c>
      <c r="AR64" s="30" t="str">
        <f t="shared" si="8"/>
        <v>49,2</v>
      </c>
      <c r="AS64" s="30" t="str">
        <f t="shared" si="8"/>
        <v>48</v>
      </c>
      <c r="AT64" s="30" t="str">
        <f t="shared" si="8"/>
        <v>47</v>
      </c>
      <c r="AU64" s="30" t="str">
        <f t="shared" si="8"/>
        <v>50,1</v>
      </c>
      <c r="AV64" s="30" t="str">
        <f t="shared" si="8"/>
        <v>52,6</v>
      </c>
      <c r="AW64" s="30" t="str">
        <f t="shared" si="8"/>
        <v>51,9</v>
      </c>
      <c r="AX64" s="30" t="str">
        <f t="shared" si="8"/>
        <v>49,2</v>
      </c>
      <c r="AY64" s="30" t="str">
        <f t="shared" si="8"/>
        <v>48,8</v>
      </c>
      <c r="AZ64" s="30" t="str">
        <f t="shared" si="8"/>
        <v>49</v>
      </c>
      <c r="BA64" s="30" t="str">
        <f t="shared" si="8"/>
        <v>49,3</v>
      </c>
      <c r="BB64" s="30" t="str">
        <f t="shared" si="8"/>
        <v>49,7</v>
      </c>
      <c r="BC64" s="30" t="str">
        <f t="shared" si="8"/>
        <v>50,2</v>
      </c>
      <c r="BD64" s="30" t="str">
        <f t="shared" si="8"/>
        <v>49,5</v>
      </c>
      <c r="BE64" s="30" t="str">
        <f t="shared" si="8"/>
        <v>49,4</v>
      </c>
      <c r="BF64" s="30" t="str">
        <f t="shared" si="8"/>
        <v>49,2</v>
      </c>
      <c r="BG64" s="30" t="str">
        <f t="shared" si="8"/>
        <v>49,1</v>
      </c>
      <c r="BH64" s="30" t="str">
        <f t="shared" si="8"/>
        <v>50,8</v>
      </c>
      <c r="BI64" s="30" t="str">
        <f t="shared" si="8"/>
        <v>50,4</v>
      </c>
      <c r="BJ64" s="30" t="str">
        <f t="shared" si="8"/>
        <v>49,5</v>
      </c>
      <c r="BK64" s="30" t="str">
        <f t="shared" si="8"/>
        <v>49,5</v>
      </c>
      <c r="BL64" s="30" t="str">
        <f t="shared" si="8"/>
        <v>49,4</v>
      </c>
      <c r="BM64" s="30" t="str">
        <f t="shared" si="8"/>
        <v>49,1</v>
      </c>
      <c r="BN64" s="30" t="str">
        <f t="shared" si="8"/>
        <v>49,8</v>
      </c>
      <c r="BO64" s="30" t="str">
        <f t="shared" si="8"/>
        <v>50,1</v>
      </c>
      <c r="BP64" s="30" t="str">
        <f t="shared" si="8"/>
        <v>50,3</v>
      </c>
      <c r="BQ64" s="30" t="str">
        <f t="shared" si="8"/>
        <v>50,1</v>
      </c>
      <c r="BR64" s="30" t="str">
        <f t="shared" si="8"/>
        <v>49,1</v>
      </c>
      <c r="BS64" s="30" t="str">
        <f t="shared" si="8"/>
        <v>50,2</v>
      </c>
      <c r="BT64" s="105"/>
      <c r="BU64" s="103"/>
      <c r="BV64" s="103"/>
    </row>
    <row r="65" spans="3:76">
      <c r="C65" s="109">
        <v>44287</v>
      </c>
      <c r="D65" s="108" t="s">
        <v>162</v>
      </c>
      <c r="E65" s="105" t="s">
        <v>163</v>
      </c>
      <c r="F65" s="104" t="s">
        <v>152</v>
      </c>
      <c r="G65" s="106"/>
      <c r="K65" s="103" t="s">
        <v>134</v>
      </c>
      <c r="L65" s="104" t="s">
        <v>135</v>
      </c>
      <c r="M65" s="104" t="s">
        <v>136</v>
      </c>
      <c r="N65" s="104" t="s">
        <v>172</v>
      </c>
      <c r="O65" s="104" t="s">
        <v>167</v>
      </c>
      <c r="P65" s="104" t="s">
        <v>145</v>
      </c>
      <c r="Q65" s="104" t="s">
        <v>164</v>
      </c>
      <c r="R65" s="104" t="s">
        <v>160</v>
      </c>
      <c r="S65" s="104" t="s">
        <v>162</v>
      </c>
      <c r="T65" s="104" t="s">
        <v>161</v>
      </c>
      <c r="U65" s="104" t="s">
        <v>153</v>
      </c>
      <c r="V65" s="104" t="s">
        <v>151</v>
      </c>
      <c r="W65" s="104" t="s">
        <v>168</v>
      </c>
      <c r="X65" s="104" t="s">
        <v>152</v>
      </c>
      <c r="Y65" s="104" t="s">
        <v>165</v>
      </c>
      <c r="Z65" s="104" t="s">
        <v>164</v>
      </c>
      <c r="AA65" s="104" t="s">
        <v>152</v>
      </c>
      <c r="AB65" s="104" t="s">
        <v>162</v>
      </c>
      <c r="AC65" s="104" t="s">
        <v>161</v>
      </c>
      <c r="AD65" s="104" t="s">
        <v>160</v>
      </c>
      <c r="AE65" s="104" t="s">
        <v>144</v>
      </c>
      <c r="AF65" s="104" t="s">
        <v>138</v>
      </c>
      <c r="AG65" s="104" t="s">
        <v>157</v>
      </c>
      <c r="AH65" s="104" t="s">
        <v>138</v>
      </c>
      <c r="AI65" s="104" t="s">
        <v>139</v>
      </c>
      <c r="AJ65" s="104" t="s">
        <v>138</v>
      </c>
      <c r="AK65" s="104" t="s">
        <v>135</v>
      </c>
      <c r="AL65" s="104" t="s">
        <v>142</v>
      </c>
      <c r="AM65" s="104" t="s">
        <v>158</v>
      </c>
      <c r="AN65" s="104" t="s">
        <v>157</v>
      </c>
      <c r="AO65" s="104" t="s">
        <v>135</v>
      </c>
      <c r="AP65" s="104" t="s">
        <v>147</v>
      </c>
      <c r="AQ65" s="104" t="s">
        <v>141</v>
      </c>
      <c r="AR65" s="104" t="s">
        <v>138</v>
      </c>
      <c r="AS65" s="104" t="s">
        <v>146</v>
      </c>
      <c r="AT65" s="104" t="s">
        <v>156</v>
      </c>
      <c r="AU65" s="104" t="s">
        <v>155</v>
      </c>
      <c r="AV65" s="104" t="s">
        <v>138</v>
      </c>
      <c r="AW65" s="104" t="s">
        <v>154</v>
      </c>
      <c r="AX65" s="104" t="s">
        <v>152</v>
      </c>
      <c r="AY65" s="104" t="s">
        <v>146</v>
      </c>
      <c r="AZ65" s="104" t="s">
        <v>150</v>
      </c>
      <c r="BA65" s="104" t="s">
        <v>147</v>
      </c>
      <c r="BB65" s="104" t="s">
        <v>149</v>
      </c>
      <c r="BC65" s="104" t="s">
        <v>148</v>
      </c>
      <c r="BD65" s="104" t="s">
        <v>135</v>
      </c>
      <c r="BE65" s="104" t="s">
        <v>142</v>
      </c>
      <c r="BF65" s="104" t="s">
        <v>147</v>
      </c>
      <c r="BG65" s="104" t="s">
        <v>146</v>
      </c>
      <c r="BH65" s="104" t="s">
        <v>137</v>
      </c>
      <c r="BI65" s="104" t="s">
        <v>145</v>
      </c>
      <c r="BJ65" s="104" t="s">
        <v>144</v>
      </c>
      <c r="BK65" s="104" t="s">
        <v>142</v>
      </c>
      <c r="BL65" s="104" t="s">
        <v>142</v>
      </c>
      <c r="BM65" s="104" t="s">
        <v>141</v>
      </c>
      <c r="BN65" s="104" t="s">
        <v>137</v>
      </c>
      <c r="BO65" s="104" t="s">
        <v>140</v>
      </c>
      <c r="BP65" s="104" t="s">
        <v>138</v>
      </c>
      <c r="BQ65" s="104" t="s">
        <v>139</v>
      </c>
      <c r="BR65" s="104" t="s">
        <v>138</v>
      </c>
      <c r="BS65" s="104" t="s">
        <v>137</v>
      </c>
      <c r="BT65" s="104" t="s">
        <v>135</v>
      </c>
      <c r="BU65" s="104"/>
      <c r="BV65" s="104"/>
    </row>
    <row r="66" spans="3:76">
      <c r="C66" s="109">
        <v>44317</v>
      </c>
      <c r="D66" s="108" t="s">
        <v>161</v>
      </c>
      <c r="E66" s="105" t="s">
        <v>162</v>
      </c>
      <c r="F66" s="104" t="s">
        <v>162</v>
      </c>
      <c r="G66" s="106"/>
      <c r="K66" s="103"/>
      <c r="L66" s="104"/>
      <c r="M66" s="107"/>
      <c r="N66" s="108"/>
      <c r="O66" s="108"/>
      <c r="P66" s="107"/>
      <c r="Q66" s="107"/>
      <c r="R66" s="107"/>
      <c r="S66" s="108"/>
      <c r="T66" s="104"/>
      <c r="U66" s="104"/>
      <c r="V66" s="108"/>
      <c r="W66" s="107"/>
      <c r="X66" s="107"/>
      <c r="Y66" s="104"/>
      <c r="Z66" s="104"/>
      <c r="AA66" s="108"/>
      <c r="AB66" s="108"/>
      <c r="AC66" s="108"/>
      <c r="AD66" s="104"/>
      <c r="AE66" s="107"/>
      <c r="AF66" s="107"/>
      <c r="AG66" s="104"/>
      <c r="AH66" s="108"/>
      <c r="AI66" s="108"/>
      <c r="AJ66" s="107"/>
      <c r="AK66" s="107"/>
      <c r="AL66" s="107"/>
      <c r="AM66" s="108"/>
      <c r="AN66" s="108"/>
      <c r="AO66" s="108"/>
      <c r="AP66" s="107"/>
      <c r="AQ66" s="107"/>
      <c r="AR66" s="108"/>
      <c r="AS66" s="108"/>
      <c r="AT66" s="107"/>
      <c r="AU66" s="108"/>
      <c r="AV66" s="108"/>
      <c r="AW66" s="107"/>
      <c r="AX66" s="107"/>
      <c r="AY66" s="107"/>
      <c r="AZ66" s="107"/>
      <c r="BA66" s="108"/>
      <c r="BB66" s="108"/>
      <c r="BC66" s="108"/>
      <c r="BD66" s="108"/>
      <c r="BE66" s="107"/>
      <c r="BF66" s="108"/>
      <c r="BG66" s="108"/>
      <c r="BH66" s="107"/>
      <c r="BI66" s="108"/>
      <c r="BJ66" s="108"/>
      <c r="BK66" s="108"/>
      <c r="BL66" s="107"/>
      <c r="BM66" s="107"/>
      <c r="BN66" s="107"/>
      <c r="BO66" s="108"/>
      <c r="BP66" s="107"/>
      <c r="BQ66" s="107"/>
      <c r="BR66" s="108"/>
      <c r="BS66" s="108"/>
      <c r="BT66" s="107"/>
      <c r="BU66" s="108"/>
      <c r="BV66" s="104"/>
    </row>
    <row r="67" spans="3:76">
      <c r="C67" s="109">
        <v>44348</v>
      </c>
      <c r="D67" s="107" t="s">
        <v>160</v>
      </c>
      <c r="E67" s="105" t="s">
        <v>145</v>
      </c>
      <c r="F67" s="104" t="s">
        <v>161</v>
      </c>
      <c r="G67" s="106"/>
      <c r="K67" s="103"/>
      <c r="L67" s="105"/>
      <c r="M67" s="105"/>
      <c r="N67" s="105"/>
      <c r="O67" s="105"/>
      <c r="P67" s="105"/>
      <c r="Q67" s="105"/>
      <c r="R67" s="105"/>
      <c r="S67" s="105"/>
      <c r="T67" s="105"/>
      <c r="U67" s="105"/>
      <c r="V67" s="105"/>
      <c r="W67" s="105"/>
      <c r="X67" s="105"/>
      <c r="Y67" s="105"/>
      <c r="Z67" s="105"/>
      <c r="AA67" s="105"/>
      <c r="AB67" s="105"/>
      <c r="AC67" s="105"/>
      <c r="AD67" s="105"/>
      <c r="AE67" s="105"/>
      <c r="AF67" s="105"/>
      <c r="AG67" s="105"/>
      <c r="AH67" s="105"/>
      <c r="AI67" s="105"/>
      <c r="AJ67" s="105"/>
      <c r="AK67" s="105"/>
      <c r="AL67" s="105"/>
      <c r="AM67" s="105"/>
      <c r="AN67" s="105"/>
      <c r="AO67" s="105"/>
      <c r="AP67" s="105"/>
      <c r="AQ67" s="105"/>
      <c r="AR67" s="105"/>
      <c r="AS67" s="105"/>
      <c r="AT67" s="105"/>
      <c r="AU67" s="105"/>
      <c r="AV67" s="105"/>
      <c r="AW67" s="105"/>
      <c r="AX67" s="105"/>
      <c r="AY67" s="105"/>
      <c r="AZ67" s="105"/>
      <c r="BA67" s="105"/>
      <c r="BB67" s="105"/>
      <c r="BC67" s="105"/>
      <c r="BD67" s="105"/>
      <c r="BE67" s="105"/>
      <c r="BF67" s="105"/>
      <c r="BG67" s="105"/>
      <c r="BH67" s="105"/>
      <c r="BI67" s="105"/>
      <c r="BJ67" s="105"/>
      <c r="BK67" s="105"/>
      <c r="BL67" s="105"/>
      <c r="BM67" s="105"/>
      <c r="BN67" s="105"/>
      <c r="BO67" s="105"/>
      <c r="BP67" s="105"/>
      <c r="BQ67" s="105"/>
      <c r="BR67" s="105"/>
      <c r="BS67" s="105"/>
      <c r="BT67" s="105"/>
      <c r="BU67" s="105"/>
      <c r="BV67" s="105"/>
    </row>
    <row r="68" spans="3:76">
      <c r="C68" s="109">
        <v>44378</v>
      </c>
      <c r="D68" s="108" t="s">
        <v>144</v>
      </c>
      <c r="E68" s="105" t="s">
        <v>145</v>
      </c>
      <c r="F68" s="104" t="s">
        <v>160</v>
      </c>
      <c r="G68" s="106"/>
      <c r="K68" s="103"/>
      <c r="L68" s="106"/>
      <c r="M68" s="106"/>
      <c r="N68" s="106"/>
      <c r="O68" s="106"/>
      <c r="P68" s="106"/>
      <c r="Q68" s="106"/>
      <c r="R68" s="106"/>
      <c r="S68" s="106"/>
      <c r="T68" s="106"/>
      <c r="U68" s="106"/>
      <c r="V68" s="106"/>
      <c r="W68" s="106"/>
      <c r="X68" s="106"/>
      <c r="Y68" s="106"/>
      <c r="Z68" s="106"/>
      <c r="AA68" s="106"/>
      <c r="AB68" s="106"/>
      <c r="AC68" s="106"/>
      <c r="AD68" s="106"/>
      <c r="AE68" s="106"/>
      <c r="AF68" s="106"/>
      <c r="AG68" s="106"/>
      <c r="AH68" s="106"/>
      <c r="AI68" s="106"/>
      <c r="AJ68" s="106"/>
      <c r="AK68" s="106"/>
      <c r="AL68" s="106"/>
      <c r="AM68" s="106"/>
      <c r="AN68" s="106"/>
      <c r="AO68" s="106"/>
      <c r="AP68" s="106"/>
      <c r="AQ68" s="106"/>
      <c r="AR68" s="106"/>
      <c r="AS68" s="106"/>
      <c r="AT68" s="106"/>
      <c r="AU68" s="106"/>
      <c r="AV68" s="106"/>
      <c r="AW68" s="106"/>
      <c r="AX68" s="106"/>
      <c r="AY68" s="106"/>
      <c r="AZ68" s="106"/>
      <c r="BA68" s="106"/>
      <c r="BB68" s="106"/>
      <c r="BC68" s="106"/>
      <c r="BD68" s="106"/>
      <c r="BE68" s="106"/>
      <c r="BF68" s="106"/>
      <c r="BG68" s="106"/>
      <c r="BH68" s="106"/>
      <c r="BI68" s="106"/>
      <c r="BJ68" s="106"/>
      <c r="BK68" s="106"/>
      <c r="BL68" s="106"/>
      <c r="BM68" s="106"/>
      <c r="BN68" s="106"/>
      <c r="BO68" s="106"/>
      <c r="BP68" s="106"/>
      <c r="BQ68" s="106"/>
      <c r="BR68" s="106"/>
      <c r="BS68" s="106"/>
      <c r="BT68" s="106"/>
      <c r="BU68" s="106"/>
      <c r="BV68" s="106"/>
    </row>
    <row r="69" spans="3:76">
      <c r="C69" s="109">
        <v>44409</v>
      </c>
      <c r="D69" s="108" t="s">
        <v>138</v>
      </c>
      <c r="E69" s="105" t="s">
        <v>135</v>
      </c>
      <c r="F69" s="104" t="s">
        <v>144</v>
      </c>
      <c r="G69" s="106"/>
    </row>
    <row r="70" spans="3:76">
      <c r="C70" s="109">
        <v>44440</v>
      </c>
      <c r="D70" s="108" t="s">
        <v>157</v>
      </c>
      <c r="E70" s="105" t="s">
        <v>138</v>
      </c>
      <c r="F70" s="104" t="s">
        <v>138</v>
      </c>
      <c r="G70" s="106"/>
    </row>
    <row r="71" spans="3:76">
      <c r="C71" s="109">
        <v>44470</v>
      </c>
      <c r="D71" s="108" t="s">
        <v>146</v>
      </c>
      <c r="E71" s="105" t="s">
        <v>148</v>
      </c>
      <c r="F71" s="104" t="s">
        <v>157</v>
      </c>
      <c r="G71" s="106"/>
      <c r="K71" s="103"/>
      <c r="L71" s="103"/>
      <c r="M71" s="103"/>
      <c r="N71" s="103"/>
      <c r="O71" s="103"/>
      <c r="P71" s="103"/>
      <c r="Q71" s="103"/>
      <c r="R71" s="103"/>
      <c r="S71" s="103"/>
      <c r="T71" s="103"/>
      <c r="U71" s="103"/>
      <c r="V71" s="103"/>
      <c r="W71" s="103"/>
      <c r="X71" s="103"/>
      <c r="Y71" s="103"/>
      <c r="Z71" s="103"/>
      <c r="AA71" s="103"/>
      <c r="AB71" s="103"/>
      <c r="AC71" s="103"/>
      <c r="AD71" s="103"/>
      <c r="AE71" s="103"/>
      <c r="AF71" s="103"/>
      <c r="AG71" s="103"/>
      <c r="AH71" s="103"/>
      <c r="AI71" s="103"/>
      <c r="AJ71" s="103"/>
      <c r="AK71" s="103"/>
      <c r="AL71" s="103"/>
      <c r="AM71" s="103"/>
      <c r="AN71" s="103"/>
      <c r="AO71" s="103"/>
      <c r="AP71" s="103"/>
      <c r="AQ71" s="103"/>
      <c r="AR71" s="103"/>
      <c r="AS71" s="103"/>
      <c r="AT71" s="103"/>
      <c r="AU71" s="103"/>
      <c r="AV71" s="103"/>
      <c r="AW71" s="103"/>
      <c r="AX71" s="103"/>
      <c r="AY71" s="103"/>
      <c r="AZ71" s="103"/>
      <c r="BA71" s="103"/>
      <c r="BB71" s="103"/>
      <c r="BC71" s="103"/>
      <c r="BD71" s="103"/>
      <c r="BE71" s="103"/>
      <c r="BF71" s="103"/>
      <c r="BG71" s="103"/>
      <c r="BH71" s="103"/>
      <c r="BI71" s="103"/>
      <c r="BJ71" s="103"/>
      <c r="BK71" s="103"/>
      <c r="BL71" s="103"/>
      <c r="BM71" s="103"/>
      <c r="BN71" s="103"/>
      <c r="BO71" s="103"/>
      <c r="BP71" s="103"/>
      <c r="BQ71" s="103"/>
      <c r="BR71" s="103"/>
      <c r="BS71" s="103"/>
      <c r="BT71" s="103"/>
      <c r="BU71" s="103"/>
    </row>
    <row r="72" spans="3:76">
      <c r="C72" s="109">
        <v>44501</v>
      </c>
      <c r="D72" s="107" t="s">
        <v>139</v>
      </c>
      <c r="E72" s="105" t="s">
        <v>136</v>
      </c>
      <c r="F72" s="104" t="s">
        <v>138</v>
      </c>
      <c r="G72" s="106"/>
      <c r="K72" s="103"/>
      <c r="L72" s="104"/>
      <c r="M72" s="108"/>
      <c r="N72" s="107"/>
      <c r="O72" s="108"/>
      <c r="P72" s="108"/>
      <c r="Q72" s="107"/>
      <c r="R72" s="107"/>
      <c r="S72" s="108"/>
      <c r="T72" s="107"/>
      <c r="U72" s="107"/>
      <c r="V72" s="107"/>
      <c r="W72" s="108"/>
      <c r="X72" s="108"/>
      <c r="Y72" s="108"/>
      <c r="Z72" s="107"/>
      <c r="AA72" s="108"/>
      <c r="AB72" s="108"/>
      <c r="AC72" s="107"/>
      <c r="AD72" s="108"/>
      <c r="AE72" s="108"/>
      <c r="AF72" s="108"/>
      <c r="AG72" s="108"/>
      <c r="AH72" s="107"/>
      <c r="AI72" s="107"/>
      <c r="AJ72" s="107"/>
      <c r="AK72" s="107"/>
      <c r="AL72" s="108"/>
      <c r="AM72" s="108"/>
      <c r="AN72" s="107"/>
      <c r="AO72" s="108"/>
      <c r="AP72" s="108"/>
      <c r="AQ72" s="107"/>
      <c r="AR72" s="107"/>
      <c r="AS72" s="108"/>
      <c r="AT72" s="108"/>
      <c r="AU72" s="108"/>
      <c r="AV72" s="107"/>
      <c r="AW72" s="107"/>
      <c r="AX72" s="107"/>
      <c r="AY72" s="108"/>
      <c r="AZ72" s="108"/>
      <c r="BA72" s="104"/>
      <c r="BB72" s="107"/>
      <c r="BC72" s="107"/>
      <c r="BD72" s="104"/>
      <c r="BE72" s="108"/>
      <c r="BF72" s="108"/>
      <c r="BG72" s="104"/>
      <c r="BH72" s="104"/>
      <c r="BI72" s="107"/>
      <c r="BJ72" s="107"/>
      <c r="BK72" s="108"/>
      <c r="BL72" s="104"/>
      <c r="BM72" s="104"/>
      <c r="BN72" s="108"/>
      <c r="BO72" s="107"/>
      <c r="BP72" s="107"/>
      <c r="BQ72" s="107"/>
      <c r="BR72" s="108"/>
      <c r="BS72" s="108"/>
      <c r="BT72" s="107"/>
      <c r="BU72" s="104"/>
    </row>
    <row r="73" spans="3:76">
      <c r="C73" s="109">
        <v>44531</v>
      </c>
      <c r="D73" s="107" t="s">
        <v>138</v>
      </c>
      <c r="E73" s="105" t="s">
        <v>136</v>
      </c>
      <c r="F73" s="104" t="s">
        <v>139</v>
      </c>
      <c r="G73" s="106"/>
      <c r="K73" s="103"/>
      <c r="L73" s="105"/>
      <c r="M73" s="105"/>
      <c r="N73" s="105"/>
      <c r="O73" s="105"/>
      <c r="P73" s="105"/>
      <c r="Q73" s="105"/>
      <c r="R73" s="105"/>
      <c r="S73" s="105"/>
      <c r="T73" s="105"/>
      <c r="U73" s="105"/>
      <c r="V73" s="105"/>
      <c r="W73" s="105"/>
      <c r="X73" s="105"/>
      <c r="Y73" s="105"/>
      <c r="Z73" s="105"/>
      <c r="AA73" s="105"/>
      <c r="AB73" s="105"/>
      <c r="AC73" s="105"/>
      <c r="AD73" s="105"/>
      <c r="AE73" s="105"/>
      <c r="AF73" s="105"/>
      <c r="AG73" s="105"/>
      <c r="AH73" s="105"/>
      <c r="AI73" s="105"/>
      <c r="AJ73" s="105"/>
      <c r="AK73" s="105"/>
      <c r="AL73" s="105"/>
      <c r="AM73" s="105"/>
      <c r="AN73" s="105"/>
      <c r="AO73" s="105"/>
      <c r="AP73" s="105"/>
      <c r="AQ73" s="105"/>
      <c r="AR73" s="105"/>
      <c r="AS73" s="105"/>
      <c r="AT73" s="105"/>
      <c r="AU73" s="105"/>
      <c r="AV73" s="105"/>
      <c r="AW73" s="105"/>
      <c r="AX73" s="105"/>
      <c r="AY73" s="105"/>
      <c r="AZ73" s="105"/>
      <c r="BA73" s="105"/>
      <c r="BB73" s="105"/>
      <c r="BC73" s="105"/>
      <c r="BD73" s="105"/>
      <c r="BE73" s="105"/>
      <c r="BF73" s="105"/>
      <c r="BG73" s="105"/>
      <c r="BH73" s="105"/>
      <c r="BI73" s="105"/>
      <c r="BJ73" s="105"/>
      <c r="BK73" s="105"/>
      <c r="BL73" s="105"/>
      <c r="BM73" s="105"/>
      <c r="BN73" s="105"/>
      <c r="BO73" s="105"/>
      <c r="BP73" s="105"/>
      <c r="BQ73" s="105"/>
      <c r="BR73" s="105"/>
      <c r="BS73" s="105"/>
      <c r="BT73" s="105"/>
      <c r="BU73" s="105"/>
    </row>
    <row r="74" spans="3:76">
      <c r="C74" s="109">
        <v>44562</v>
      </c>
      <c r="D74" s="107" t="s">
        <v>135</v>
      </c>
      <c r="E74" s="105" t="s">
        <v>159</v>
      </c>
      <c r="F74" s="104" t="s">
        <v>138</v>
      </c>
      <c r="G74" s="106"/>
      <c r="K74" s="103"/>
      <c r="L74" s="104"/>
      <c r="M74" s="104"/>
      <c r="N74" s="104"/>
      <c r="O74" s="104"/>
      <c r="P74" s="104"/>
      <c r="Q74" s="104"/>
      <c r="R74" s="104"/>
      <c r="S74" s="104"/>
      <c r="T74" s="104"/>
      <c r="U74" s="104"/>
      <c r="V74" s="104"/>
      <c r="W74" s="104"/>
      <c r="X74" s="104"/>
      <c r="Y74" s="104"/>
      <c r="Z74" s="104"/>
      <c r="AA74" s="104"/>
      <c r="AB74" s="104"/>
      <c r="AC74" s="104"/>
      <c r="AD74" s="104"/>
      <c r="AE74" s="104"/>
      <c r="AF74" s="104"/>
      <c r="AG74" s="104"/>
      <c r="AH74" s="104"/>
      <c r="AI74" s="104"/>
      <c r="AJ74" s="104"/>
      <c r="AK74" s="104"/>
      <c r="AL74" s="104"/>
      <c r="AM74" s="104"/>
      <c r="AN74" s="104"/>
      <c r="AO74" s="104"/>
      <c r="AP74" s="104"/>
      <c r="AQ74" s="104"/>
      <c r="AR74" s="104"/>
      <c r="AS74" s="104"/>
      <c r="AT74" s="104"/>
      <c r="AU74" s="104"/>
      <c r="AV74" s="104"/>
      <c r="AW74" s="104"/>
      <c r="AX74" s="104"/>
      <c r="AY74" s="104"/>
      <c r="AZ74" s="104"/>
      <c r="BA74" s="104"/>
      <c r="BB74" s="104"/>
      <c r="BC74" s="104"/>
      <c r="BD74" s="104"/>
      <c r="BE74" s="104"/>
      <c r="BF74" s="104"/>
      <c r="BG74" s="104"/>
      <c r="BH74" s="104"/>
      <c r="BI74" s="104"/>
      <c r="BJ74" s="104"/>
      <c r="BK74" s="104"/>
      <c r="BL74" s="104"/>
      <c r="BM74" s="104"/>
      <c r="BN74" s="104"/>
      <c r="BO74" s="104"/>
      <c r="BP74" s="104"/>
      <c r="BQ74" s="104"/>
      <c r="BR74" s="104"/>
      <c r="BS74" s="104"/>
      <c r="BT74" s="104"/>
      <c r="BU74" s="104"/>
    </row>
    <row r="75" spans="3:76">
      <c r="C75" s="109">
        <v>44593</v>
      </c>
      <c r="D75" s="108" t="s">
        <v>142</v>
      </c>
      <c r="E75" s="105" t="s">
        <v>159</v>
      </c>
      <c r="F75" s="104" t="s">
        <v>135</v>
      </c>
      <c r="G75" s="106"/>
    </row>
    <row r="76" spans="3:76">
      <c r="C76" s="109">
        <v>44621</v>
      </c>
      <c r="D76" s="108" t="s">
        <v>158</v>
      </c>
      <c r="E76" s="105" t="s">
        <v>156</v>
      </c>
      <c r="F76" s="104" t="s">
        <v>142</v>
      </c>
      <c r="G76" s="106"/>
      <c r="L76" s="109">
        <v>45689</v>
      </c>
    </row>
    <row r="77" spans="3:76">
      <c r="C77" s="109">
        <v>44652</v>
      </c>
      <c r="D77" s="107" t="s">
        <v>157</v>
      </c>
      <c r="E77" s="105" t="s">
        <v>156</v>
      </c>
      <c r="F77" s="104" t="s">
        <v>158</v>
      </c>
      <c r="G77" s="106"/>
      <c r="J77" s="103" t="s">
        <v>130</v>
      </c>
      <c r="N77" s="103" t="s">
        <v>131</v>
      </c>
      <c r="O77" s="103" t="s">
        <v>132</v>
      </c>
      <c r="P77" s="103" t="s">
        <v>133</v>
      </c>
      <c r="Q77" s="103" t="s">
        <v>134</v>
      </c>
      <c r="T77" s="103" t="s">
        <v>131</v>
      </c>
      <c r="U77" s="110">
        <v>45689</v>
      </c>
      <c r="V77" s="110">
        <v>45627</v>
      </c>
      <c r="W77" s="110">
        <v>45597</v>
      </c>
      <c r="X77" s="110">
        <v>45566</v>
      </c>
      <c r="Y77" s="110">
        <v>45536</v>
      </c>
      <c r="Z77" s="110">
        <v>45505</v>
      </c>
      <c r="AA77" s="110">
        <v>45474</v>
      </c>
      <c r="AB77" s="110">
        <v>45444</v>
      </c>
      <c r="AC77" s="110">
        <v>45413</v>
      </c>
      <c r="AD77" s="110">
        <v>45383</v>
      </c>
      <c r="AE77" s="110">
        <v>45352</v>
      </c>
      <c r="AF77" s="110">
        <v>45323</v>
      </c>
      <c r="AG77" s="110">
        <v>45261</v>
      </c>
      <c r="AH77" s="110">
        <v>45231</v>
      </c>
      <c r="AI77" s="110">
        <v>45200</v>
      </c>
      <c r="AJ77" s="110">
        <v>45170</v>
      </c>
      <c r="AK77" s="110">
        <v>45139</v>
      </c>
      <c r="AL77" s="110">
        <v>45108</v>
      </c>
      <c r="AM77" s="110">
        <v>45078</v>
      </c>
      <c r="AN77" s="110">
        <v>45047</v>
      </c>
      <c r="AO77" s="110">
        <v>45017</v>
      </c>
      <c r="AP77" s="110">
        <v>44986</v>
      </c>
      <c r="AQ77" s="110">
        <v>44958</v>
      </c>
      <c r="AR77" s="110">
        <v>44896</v>
      </c>
      <c r="AS77" s="110">
        <v>44866</v>
      </c>
      <c r="AT77" s="110">
        <v>44835</v>
      </c>
      <c r="AU77" s="110">
        <v>44805</v>
      </c>
      <c r="AV77" s="110">
        <v>44774</v>
      </c>
      <c r="AW77" s="110">
        <v>44743</v>
      </c>
      <c r="AX77" s="110">
        <v>44713</v>
      </c>
      <c r="AY77" s="110">
        <v>44682</v>
      </c>
      <c r="AZ77" s="110">
        <v>44652</v>
      </c>
      <c r="BA77" s="110">
        <v>44621</v>
      </c>
      <c r="BB77" s="110">
        <v>44593</v>
      </c>
      <c r="BC77" s="110">
        <v>44531</v>
      </c>
      <c r="BD77" s="110">
        <v>44501</v>
      </c>
      <c r="BE77" s="110">
        <v>44470</v>
      </c>
      <c r="BF77" s="110">
        <v>44440</v>
      </c>
      <c r="BG77" s="110">
        <v>44409</v>
      </c>
      <c r="BH77" s="110">
        <v>44378</v>
      </c>
      <c r="BI77" s="110">
        <v>44348</v>
      </c>
      <c r="BJ77" s="110">
        <v>44317</v>
      </c>
      <c r="BK77" s="110">
        <v>44287</v>
      </c>
      <c r="BL77" s="110">
        <v>44256</v>
      </c>
      <c r="BM77" s="110">
        <v>44228</v>
      </c>
      <c r="BN77" s="110">
        <v>44166</v>
      </c>
      <c r="BO77" s="110">
        <v>44136</v>
      </c>
      <c r="BP77" s="110">
        <v>44105</v>
      </c>
      <c r="BQ77" s="110">
        <v>44075</v>
      </c>
      <c r="BR77" s="110">
        <v>44044</v>
      </c>
      <c r="BS77" s="110">
        <v>44013</v>
      </c>
      <c r="BT77" s="110">
        <v>43983</v>
      </c>
      <c r="BU77" s="110">
        <v>43952</v>
      </c>
      <c r="BV77" s="110">
        <v>43922</v>
      </c>
      <c r="BW77" s="110">
        <v>43891</v>
      </c>
      <c r="BX77" s="110">
        <v>43862</v>
      </c>
    </row>
    <row r="78" spans="3:76">
      <c r="C78" s="109">
        <v>44682</v>
      </c>
      <c r="D78" s="108" t="s">
        <v>135</v>
      </c>
      <c r="E78" s="105" t="s">
        <v>143</v>
      </c>
      <c r="F78" s="104" t="s">
        <v>157</v>
      </c>
      <c r="G78" s="106"/>
      <c r="J78" s="103" t="s">
        <v>257</v>
      </c>
      <c r="K78">
        <v>25</v>
      </c>
      <c r="L78" t="s">
        <v>287</v>
      </c>
      <c r="N78" s="110">
        <v>45689</v>
      </c>
      <c r="O78" s="107" t="s">
        <v>187</v>
      </c>
      <c r="P78" s="105" t="s">
        <v>188</v>
      </c>
      <c r="Q78" s="104" t="s">
        <v>188</v>
      </c>
      <c r="T78" s="103" t="s">
        <v>132</v>
      </c>
      <c r="U78" s="111">
        <v>4.1000000000000002E-2</v>
      </c>
      <c r="V78" s="112">
        <v>3.2000000000000001E-2</v>
      </c>
      <c r="W78" s="112">
        <v>3.3000000000000002E-2</v>
      </c>
      <c r="X78" s="112">
        <v>3.4000000000000002E-2</v>
      </c>
      <c r="Y78" s="111">
        <v>3.4000000000000002E-2</v>
      </c>
      <c r="Z78" s="112">
        <v>3.4000000000000002E-2</v>
      </c>
      <c r="AA78" s="112">
        <v>3.5999999999999997E-2</v>
      </c>
      <c r="AB78" s="113">
        <v>3.9E-2</v>
      </c>
      <c r="AC78" s="112">
        <v>0.04</v>
      </c>
      <c r="AD78" s="112">
        <v>4.2000000000000003E-2</v>
      </c>
      <c r="AE78" s="111">
        <v>4.4999999999999998E-2</v>
      </c>
      <c r="AF78" s="111">
        <v>4.2000000000000003E-2</v>
      </c>
      <c r="AG78" s="111">
        <v>0.03</v>
      </c>
      <c r="AH78" s="112">
        <v>2.9000000000000001E-2</v>
      </c>
      <c r="AI78" s="112">
        <v>2.9000000000000001E-2</v>
      </c>
      <c r="AJ78" s="112">
        <v>3.1E-2</v>
      </c>
      <c r="AK78" s="112">
        <v>3.2000000000000001E-2</v>
      </c>
      <c r="AL78" s="112">
        <v>3.4000000000000002E-2</v>
      </c>
      <c r="AM78" s="111">
        <v>3.7999999999999999E-2</v>
      </c>
      <c r="AN78" s="112">
        <v>0.04</v>
      </c>
      <c r="AO78" s="112">
        <v>4.7E-2</v>
      </c>
      <c r="AP78" s="112">
        <v>5.0999999999999997E-2</v>
      </c>
      <c r="AQ78" s="111">
        <v>5.5E-2</v>
      </c>
      <c r="AR78" s="111">
        <v>5.0999999999999997E-2</v>
      </c>
      <c r="AS78" s="112">
        <v>5.2999999999999999E-2</v>
      </c>
      <c r="AT78" s="112">
        <v>5.8000000000000003E-2</v>
      </c>
      <c r="AU78" s="112">
        <v>5.8999999999999997E-2</v>
      </c>
      <c r="AV78" s="111">
        <v>5.8000000000000003E-2</v>
      </c>
      <c r="AW78" s="112">
        <v>5.7000000000000002E-2</v>
      </c>
      <c r="AX78" s="111">
        <v>6.0999999999999999E-2</v>
      </c>
      <c r="AY78" s="111">
        <v>6.2E-2</v>
      </c>
      <c r="AZ78" s="112">
        <v>6.8000000000000005E-2</v>
      </c>
      <c r="BA78" s="111">
        <v>9.2999999999999999E-2</v>
      </c>
      <c r="BB78" s="111">
        <v>0.122</v>
      </c>
      <c r="BC78" s="111">
        <v>4.9000000000000002E-2</v>
      </c>
      <c r="BD78" s="112">
        <v>5.1999999999999998E-2</v>
      </c>
      <c r="BE78" s="112">
        <v>6.0999999999999999E-2</v>
      </c>
      <c r="BF78" s="112">
        <v>7.2999999999999995E-2</v>
      </c>
      <c r="BG78" s="112">
        <v>8.8999999999999996E-2</v>
      </c>
      <c r="BH78" s="112">
        <v>0.10299999999999999</v>
      </c>
      <c r="BI78" s="111">
        <v>0.126</v>
      </c>
      <c r="BJ78" s="112">
        <v>0.154</v>
      </c>
      <c r="BK78" s="111">
        <v>0.19900000000000001</v>
      </c>
      <c r="BL78" s="111">
        <v>0.25600000000000001</v>
      </c>
      <c r="BM78" s="112">
        <v>0.35</v>
      </c>
      <c r="BN78" s="112">
        <v>2.9000000000000001E-2</v>
      </c>
      <c r="BO78" s="113">
        <v>2.5999999999999999E-2</v>
      </c>
      <c r="BP78" s="111">
        <v>1.7999999999999999E-2</v>
      </c>
      <c r="BQ78" s="113">
        <v>8.0000000000000002E-3</v>
      </c>
      <c r="BR78" s="111">
        <v>-3.0000000000000001E-3</v>
      </c>
      <c r="BS78" s="113">
        <v>-1.6E-2</v>
      </c>
      <c r="BT78" s="111">
        <v>-3.1E-2</v>
      </c>
      <c r="BU78" s="112">
        <v>-6.3E-2</v>
      </c>
      <c r="BV78" s="112">
        <v>-0.10299999999999999</v>
      </c>
      <c r="BW78" s="112">
        <v>-0.161</v>
      </c>
      <c r="BX78" s="112">
        <v>-0.245</v>
      </c>
    </row>
    <row r="79" spans="3:76">
      <c r="C79" s="109">
        <v>44713</v>
      </c>
      <c r="D79" s="108" t="s">
        <v>147</v>
      </c>
      <c r="E79" s="105" t="s">
        <v>144</v>
      </c>
      <c r="F79" s="104" t="s">
        <v>135</v>
      </c>
      <c r="G79" s="106"/>
      <c r="J79" s="103" t="s">
        <v>258</v>
      </c>
      <c r="K79">
        <v>25</v>
      </c>
      <c r="L79" t="s">
        <v>186</v>
      </c>
      <c r="N79" s="110">
        <v>45627</v>
      </c>
      <c r="O79" s="108" t="s">
        <v>188</v>
      </c>
      <c r="P79" s="105" t="s">
        <v>189</v>
      </c>
      <c r="Q79" s="104" t="s">
        <v>189</v>
      </c>
      <c r="T79" s="103" t="s">
        <v>133</v>
      </c>
      <c r="U79" s="105" t="s">
        <v>188</v>
      </c>
      <c r="V79" s="105" t="s">
        <v>189</v>
      </c>
      <c r="W79" s="105" t="s">
        <v>190</v>
      </c>
      <c r="X79" s="105" t="s">
        <v>190</v>
      </c>
      <c r="Y79" s="105" t="s">
        <v>189</v>
      </c>
      <c r="Z79" s="105" t="s">
        <v>190</v>
      </c>
      <c r="AA79" s="105" t="s">
        <v>193</v>
      </c>
      <c r="AB79" s="105" t="s">
        <v>193</v>
      </c>
      <c r="AC79" s="105" t="s">
        <v>195</v>
      </c>
      <c r="AD79" s="105" t="s">
        <v>196</v>
      </c>
      <c r="AE79" s="105" t="s">
        <v>194</v>
      </c>
      <c r="AF79" s="105" t="s">
        <v>188</v>
      </c>
      <c r="AG79" s="105" t="s">
        <v>199</v>
      </c>
      <c r="AH79" s="105" t="s">
        <v>198</v>
      </c>
      <c r="AI79" s="105" t="s">
        <v>200</v>
      </c>
      <c r="AJ79" s="105" t="s">
        <v>188</v>
      </c>
      <c r="AK79" s="105" t="s">
        <v>189</v>
      </c>
      <c r="AL79" s="105" t="s">
        <v>201</v>
      </c>
      <c r="AM79" s="105" t="s">
        <v>190</v>
      </c>
      <c r="AN79" s="105" t="s">
        <v>202</v>
      </c>
      <c r="AO79" s="105" t="s">
        <v>204</v>
      </c>
      <c r="AP79" s="105" t="s">
        <v>206</v>
      </c>
      <c r="AQ79" s="105" t="s">
        <v>202</v>
      </c>
      <c r="AR79" s="105" t="s">
        <v>207</v>
      </c>
      <c r="AS79" s="105" t="s">
        <v>209</v>
      </c>
      <c r="AT79" s="105" t="s">
        <v>211</v>
      </c>
      <c r="AU79" s="105" t="s">
        <v>212</v>
      </c>
      <c r="AV79" s="105" t="s">
        <v>204</v>
      </c>
      <c r="AW79" s="105" t="s">
        <v>213</v>
      </c>
      <c r="AX79" s="105" t="s">
        <v>212</v>
      </c>
      <c r="AY79" s="105" t="s">
        <v>212</v>
      </c>
      <c r="AZ79" s="105" t="s">
        <v>216</v>
      </c>
      <c r="BA79" s="105" t="s">
        <v>218</v>
      </c>
      <c r="BB79" s="105" t="s">
        <v>207</v>
      </c>
      <c r="BC79" s="105" t="s">
        <v>221</v>
      </c>
      <c r="BD79" s="105" t="s">
        <v>223</v>
      </c>
      <c r="BE79" s="105" t="s">
        <v>213</v>
      </c>
      <c r="BF79" s="105" t="s">
        <v>225</v>
      </c>
      <c r="BG79" s="105" t="s">
        <v>227</v>
      </c>
      <c r="BH79" s="105" t="s">
        <v>229</v>
      </c>
      <c r="BI79" s="105" t="s">
        <v>231</v>
      </c>
      <c r="BJ79" s="105" t="s">
        <v>233</v>
      </c>
      <c r="BK79" s="105" t="s">
        <v>235</v>
      </c>
      <c r="BL79" s="105" t="s">
        <v>237</v>
      </c>
      <c r="BM79" s="105" t="s">
        <v>239</v>
      </c>
      <c r="BN79" s="105" t="s">
        <v>188</v>
      </c>
      <c r="BO79" s="105" t="s">
        <v>240</v>
      </c>
      <c r="BP79" s="105" t="s">
        <v>242</v>
      </c>
      <c r="BQ79" s="105" t="s">
        <v>243</v>
      </c>
      <c r="BR79" s="105" t="s">
        <v>245</v>
      </c>
      <c r="BS79" s="105" t="s">
        <v>246</v>
      </c>
      <c r="BT79" s="105" t="s">
        <v>248</v>
      </c>
      <c r="BU79" s="105" t="s">
        <v>250</v>
      </c>
      <c r="BV79" s="105" t="s">
        <v>252</v>
      </c>
      <c r="BW79" s="105" t="s">
        <v>254</v>
      </c>
      <c r="BX79" s="105" t="s">
        <v>256</v>
      </c>
    </row>
    <row r="80" spans="3:76">
      <c r="C80" s="109">
        <v>44743</v>
      </c>
      <c r="D80" s="107" t="s">
        <v>141</v>
      </c>
      <c r="E80" s="105" t="s">
        <v>146</v>
      </c>
      <c r="F80" s="104" t="s">
        <v>147</v>
      </c>
      <c r="G80" s="106"/>
      <c r="J80" s="103" t="s">
        <v>259</v>
      </c>
      <c r="K80">
        <v>24</v>
      </c>
      <c r="L80" t="s">
        <v>185</v>
      </c>
      <c r="N80" s="110">
        <v>45597</v>
      </c>
      <c r="O80" s="108" t="s">
        <v>189</v>
      </c>
      <c r="P80" s="105" t="s">
        <v>190</v>
      </c>
      <c r="Q80" s="104" t="s">
        <v>191</v>
      </c>
      <c r="T80" s="103" t="s">
        <v>134</v>
      </c>
      <c r="U80" s="104" t="s">
        <v>188</v>
      </c>
      <c r="V80" s="104" t="s">
        <v>189</v>
      </c>
      <c r="W80" s="104" t="s">
        <v>191</v>
      </c>
      <c r="X80" s="104" t="s">
        <v>191</v>
      </c>
      <c r="Y80" s="104" t="s">
        <v>191</v>
      </c>
      <c r="Z80" s="104" t="s">
        <v>192</v>
      </c>
      <c r="AA80" s="104" t="s">
        <v>193</v>
      </c>
      <c r="AB80" s="104" t="s">
        <v>194</v>
      </c>
      <c r="AC80" s="104" t="s">
        <v>195</v>
      </c>
      <c r="AD80" s="104" t="s">
        <v>197</v>
      </c>
      <c r="AE80" s="104" t="s">
        <v>195</v>
      </c>
      <c r="AF80" s="104" t="s">
        <v>198</v>
      </c>
      <c r="AG80" s="104" t="s">
        <v>199</v>
      </c>
      <c r="AH80" s="104" t="s">
        <v>199</v>
      </c>
      <c r="AI80" s="104" t="s">
        <v>200</v>
      </c>
      <c r="AJ80" s="104" t="s">
        <v>188</v>
      </c>
      <c r="AK80" s="104" t="s">
        <v>191</v>
      </c>
      <c r="AL80" s="104" t="s">
        <v>201</v>
      </c>
      <c r="AM80" s="104" t="s">
        <v>194</v>
      </c>
      <c r="AN80" s="104" t="s">
        <v>203</v>
      </c>
      <c r="AO80" s="104" t="s">
        <v>205</v>
      </c>
      <c r="AP80" s="104" t="s">
        <v>204</v>
      </c>
      <c r="AQ80" s="104" t="s">
        <v>205</v>
      </c>
      <c r="AR80" s="104" t="s">
        <v>208</v>
      </c>
      <c r="AS80" s="104" t="s">
        <v>210</v>
      </c>
      <c r="AT80" s="104" t="s">
        <v>211</v>
      </c>
      <c r="AU80" s="104" t="s">
        <v>210</v>
      </c>
      <c r="AV80" s="104" t="s">
        <v>206</v>
      </c>
      <c r="AW80" s="104" t="s">
        <v>214</v>
      </c>
      <c r="AX80" s="104" t="s">
        <v>213</v>
      </c>
      <c r="AY80" s="104" t="s">
        <v>215</v>
      </c>
      <c r="AZ80" s="104" t="s">
        <v>217</v>
      </c>
      <c r="BA80" s="104" t="s">
        <v>219</v>
      </c>
      <c r="BB80" s="104" t="s">
        <v>220</v>
      </c>
      <c r="BC80" s="104" t="s">
        <v>222</v>
      </c>
      <c r="BD80" s="104" t="s">
        <v>214</v>
      </c>
      <c r="BE80" s="104" t="s">
        <v>224</v>
      </c>
      <c r="BF80" s="104" t="s">
        <v>226</v>
      </c>
      <c r="BG80" s="104" t="s">
        <v>228</v>
      </c>
      <c r="BH80" s="104" t="s">
        <v>230</v>
      </c>
      <c r="BI80" s="104" t="s">
        <v>232</v>
      </c>
      <c r="BJ80" s="104" t="s">
        <v>234</v>
      </c>
      <c r="BK80" s="104" t="s">
        <v>236</v>
      </c>
      <c r="BL80" s="104" t="s">
        <v>238</v>
      </c>
      <c r="BM80" s="104" t="s">
        <v>199</v>
      </c>
      <c r="BN80" s="104" t="s">
        <v>240</v>
      </c>
      <c r="BO80" s="104" t="s">
        <v>241</v>
      </c>
      <c r="BP80" s="104" t="s">
        <v>243</v>
      </c>
      <c r="BQ80" s="104" t="s">
        <v>244</v>
      </c>
      <c r="BR80" s="104" t="s">
        <v>246</v>
      </c>
      <c r="BS80" s="104" t="s">
        <v>247</v>
      </c>
      <c r="BT80" s="104" t="s">
        <v>249</v>
      </c>
      <c r="BU80" s="104" t="s">
        <v>251</v>
      </c>
      <c r="BV80" s="104" t="s">
        <v>253</v>
      </c>
      <c r="BW80" s="104" t="s">
        <v>255</v>
      </c>
      <c r="BX80" s="104" t="s">
        <v>223</v>
      </c>
    </row>
    <row r="81" spans="3:76">
      <c r="C81" s="109">
        <v>44774</v>
      </c>
      <c r="D81" s="107" t="s">
        <v>138</v>
      </c>
      <c r="E81" s="105" t="s">
        <v>157</v>
      </c>
      <c r="F81" s="104" t="s">
        <v>141</v>
      </c>
      <c r="G81" s="106"/>
      <c r="J81" s="103" t="s">
        <v>260</v>
      </c>
      <c r="K81">
        <v>24</v>
      </c>
      <c r="L81" t="s">
        <v>184</v>
      </c>
      <c r="N81" s="110">
        <v>45566</v>
      </c>
      <c r="O81" s="108" t="s">
        <v>191</v>
      </c>
      <c r="P81" s="105" t="s">
        <v>190</v>
      </c>
      <c r="Q81" s="104" t="s">
        <v>191</v>
      </c>
    </row>
    <row r="82" spans="3:76">
      <c r="C82" s="109">
        <v>44805</v>
      </c>
      <c r="D82" s="108" t="s">
        <v>146</v>
      </c>
      <c r="E82" s="105" t="s">
        <v>136</v>
      </c>
      <c r="F82" s="104" t="s">
        <v>138</v>
      </c>
      <c r="G82" s="106"/>
      <c r="J82" s="103" t="s">
        <v>261</v>
      </c>
      <c r="K82">
        <v>24</v>
      </c>
      <c r="L82" t="s">
        <v>183</v>
      </c>
      <c r="N82" s="110">
        <v>45536</v>
      </c>
      <c r="O82" s="107" t="s">
        <v>191</v>
      </c>
      <c r="P82" s="105" t="s">
        <v>189</v>
      </c>
      <c r="Q82" s="104" t="s">
        <v>191</v>
      </c>
    </row>
    <row r="83" spans="3:76">
      <c r="C83" s="109">
        <v>44835</v>
      </c>
      <c r="D83" s="108" t="s">
        <v>156</v>
      </c>
      <c r="E83" s="105" t="s">
        <v>147</v>
      </c>
      <c r="F83" s="104" t="s">
        <v>146</v>
      </c>
      <c r="G83" s="106"/>
      <c r="J83" s="103" t="s">
        <v>262</v>
      </c>
      <c r="K83">
        <v>24</v>
      </c>
      <c r="L83" t="s">
        <v>182</v>
      </c>
      <c r="N83" s="110">
        <v>45505</v>
      </c>
      <c r="O83" s="108" t="s">
        <v>191</v>
      </c>
      <c r="P83" s="105" t="s">
        <v>190</v>
      </c>
      <c r="Q83" s="104" t="s">
        <v>192</v>
      </c>
    </row>
    <row r="84" spans="3:76">
      <c r="C84" s="109">
        <v>44866</v>
      </c>
      <c r="D84" s="108" t="s">
        <v>155</v>
      </c>
      <c r="E84" s="105" t="s">
        <v>156</v>
      </c>
      <c r="F84" s="104" t="s">
        <v>156</v>
      </c>
      <c r="G84" s="106"/>
      <c r="J84" s="103" t="s">
        <v>263</v>
      </c>
      <c r="K84">
        <v>24</v>
      </c>
      <c r="L84" t="s">
        <v>181</v>
      </c>
      <c r="N84" s="110">
        <v>45474</v>
      </c>
      <c r="O84" s="108" t="s">
        <v>192</v>
      </c>
      <c r="P84" s="105" t="s">
        <v>193</v>
      </c>
      <c r="Q84" s="104" t="s">
        <v>193</v>
      </c>
      <c r="U84" t="str">
        <f t="shared" ref="U84:AZ84" si="9">SUBSTITUTE(U78,".",",")</f>
        <v>0,041</v>
      </c>
      <c r="V84" t="str">
        <f t="shared" si="9"/>
        <v>0,032</v>
      </c>
      <c r="W84" t="str">
        <f t="shared" si="9"/>
        <v>0,033</v>
      </c>
      <c r="X84" t="str">
        <f t="shared" si="9"/>
        <v>0,034</v>
      </c>
      <c r="Y84" t="str">
        <f t="shared" si="9"/>
        <v>0,034</v>
      </c>
      <c r="Z84" t="str">
        <f t="shared" si="9"/>
        <v>0,034</v>
      </c>
      <c r="AA84" t="str">
        <f t="shared" si="9"/>
        <v>0,036</v>
      </c>
      <c r="AB84" t="str">
        <f t="shared" si="9"/>
        <v>0,039</v>
      </c>
      <c r="AC84" t="str">
        <f t="shared" si="9"/>
        <v>0,04</v>
      </c>
      <c r="AD84" t="str">
        <f t="shared" si="9"/>
        <v>0,042</v>
      </c>
      <c r="AE84" t="str">
        <f t="shared" si="9"/>
        <v>0,045</v>
      </c>
      <c r="AF84" t="str">
        <f t="shared" si="9"/>
        <v>0,042</v>
      </c>
      <c r="AG84" t="str">
        <f t="shared" si="9"/>
        <v>0,03</v>
      </c>
      <c r="AH84" t="str">
        <f t="shared" si="9"/>
        <v>0,029</v>
      </c>
      <c r="AI84" t="str">
        <f t="shared" si="9"/>
        <v>0,029</v>
      </c>
      <c r="AJ84" t="str">
        <f t="shared" si="9"/>
        <v>0,031</v>
      </c>
      <c r="AK84" t="str">
        <f t="shared" si="9"/>
        <v>0,032</v>
      </c>
      <c r="AL84" t="str">
        <f t="shared" si="9"/>
        <v>0,034</v>
      </c>
      <c r="AM84" t="str">
        <f t="shared" si="9"/>
        <v>0,038</v>
      </c>
      <c r="AN84" t="str">
        <f t="shared" si="9"/>
        <v>0,04</v>
      </c>
      <c r="AO84" t="str">
        <f t="shared" si="9"/>
        <v>0,047</v>
      </c>
      <c r="AP84" t="str">
        <f t="shared" si="9"/>
        <v>0,051</v>
      </c>
      <c r="AQ84" t="str">
        <f t="shared" si="9"/>
        <v>0,055</v>
      </c>
      <c r="AR84" t="str">
        <f t="shared" si="9"/>
        <v>0,051</v>
      </c>
      <c r="AS84" t="str">
        <f t="shared" si="9"/>
        <v>0,053</v>
      </c>
      <c r="AT84" t="str">
        <f t="shared" si="9"/>
        <v>0,058</v>
      </c>
      <c r="AU84" t="str">
        <f t="shared" si="9"/>
        <v>0,059</v>
      </c>
      <c r="AV84" t="str">
        <f t="shared" si="9"/>
        <v>0,058</v>
      </c>
      <c r="AW84" t="str">
        <f t="shared" si="9"/>
        <v>0,057</v>
      </c>
      <c r="AX84" t="str">
        <f t="shared" si="9"/>
        <v>0,061</v>
      </c>
      <c r="AY84" t="str">
        <f t="shared" si="9"/>
        <v>0,062</v>
      </c>
      <c r="AZ84" t="str">
        <f t="shared" si="9"/>
        <v>0,068</v>
      </c>
      <c r="BA84" t="str">
        <f t="shared" ref="BA84:BX84" si="10">SUBSTITUTE(BA78,".",",")</f>
        <v>0,093</v>
      </c>
      <c r="BB84" t="str">
        <f t="shared" si="10"/>
        <v>0,122</v>
      </c>
      <c r="BC84" t="str">
        <f t="shared" si="10"/>
        <v>0,049</v>
      </c>
      <c r="BD84" t="str">
        <f t="shared" si="10"/>
        <v>0,052</v>
      </c>
      <c r="BE84" t="str">
        <f t="shared" si="10"/>
        <v>0,061</v>
      </c>
      <c r="BF84" t="str">
        <f t="shared" si="10"/>
        <v>0,073</v>
      </c>
      <c r="BG84" t="str">
        <f t="shared" si="10"/>
        <v>0,089</v>
      </c>
      <c r="BH84" t="str">
        <f t="shared" si="10"/>
        <v>0,103</v>
      </c>
      <c r="BI84" t="str">
        <f t="shared" si="10"/>
        <v>0,126</v>
      </c>
      <c r="BJ84" t="str">
        <f t="shared" si="10"/>
        <v>0,154</v>
      </c>
      <c r="BK84" t="str">
        <f t="shared" si="10"/>
        <v>0,199</v>
      </c>
      <c r="BL84" t="str">
        <f t="shared" si="10"/>
        <v>0,256</v>
      </c>
      <c r="BM84" t="str">
        <f t="shared" si="10"/>
        <v>0,35</v>
      </c>
      <c r="BN84" t="str">
        <f t="shared" si="10"/>
        <v>0,029</v>
      </c>
      <c r="BO84" t="str">
        <f t="shared" si="10"/>
        <v>0,026</v>
      </c>
      <c r="BP84" t="str">
        <f t="shared" si="10"/>
        <v>0,018</v>
      </c>
      <c r="BQ84" t="str">
        <f t="shared" si="10"/>
        <v>0,008</v>
      </c>
      <c r="BR84" t="str">
        <f t="shared" si="10"/>
        <v>-0,003</v>
      </c>
      <c r="BS84" t="str">
        <f t="shared" si="10"/>
        <v>-0,016</v>
      </c>
      <c r="BT84" t="str">
        <f t="shared" si="10"/>
        <v>-0,031</v>
      </c>
      <c r="BU84" t="str">
        <f t="shared" si="10"/>
        <v>-0,063</v>
      </c>
      <c r="BV84" t="str">
        <f t="shared" si="10"/>
        <v>-0,103</v>
      </c>
      <c r="BW84" t="str">
        <f t="shared" si="10"/>
        <v>-0,161</v>
      </c>
      <c r="BX84" t="str">
        <f t="shared" si="10"/>
        <v>-0,245</v>
      </c>
    </row>
    <row r="85" spans="3:76">
      <c r="C85" s="109">
        <v>44896</v>
      </c>
      <c r="D85" s="107" t="s">
        <v>138</v>
      </c>
      <c r="E85" s="105" t="s">
        <v>140</v>
      </c>
      <c r="F85" s="104" t="s">
        <v>155</v>
      </c>
      <c r="G85" s="106"/>
      <c r="J85" s="103" t="s">
        <v>264</v>
      </c>
      <c r="K85">
        <v>24</v>
      </c>
      <c r="L85" t="s">
        <v>180</v>
      </c>
      <c r="N85" s="110">
        <v>45444</v>
      </c>
      <c r="O85" s="104" t="s">
        <v>193</v>
      </c>
      <c r="P85" s="105" t="s">
        <v>193</v>
      </c>
      <c r="Q85" s="104" t="s">
        <v>194</v>
      </c>
    </row>
    <row r="86" spans="3:76">
      <c r="C86" s="109">
        <v>44927</v>
      </c>
      <c r="D86" s="107" t="s">
        <v>154</v>
      </c>
      <c r="E86" s="105" t="s">
        <v>143</v>
      </c>
      <c r="F86" s="104" t="s">
        <v>138</v>
      </c>
      <c r="G86" s="106"/>
      <c r="J86" s="103" t="s">
        <v>265</v>
      </c>
      <c r="K86">
        <v>24</v>
      </c>
      <c r="L86" t="s">
        <v>179</v>
      </c>
      <c r="N86" s="110">
        <v>45413</v>
      </c>
      <c r="O86" s="108" t="s">
        <v>194</v>
      </c>
      <c r="P86" s="105" t="s">
        <v>195</v>
      </c>
      <c r="Q86" s="104" t="s">
        <v>195</v>
      </c>
    </row>
    <row r="87" spans="3:76">
      <c r="C87" s="109">
        <v>44958</v>
      </c>
      <c r="D87" s="107" t="s">
        <v>152</v>
      </c>
      <c r="E87" s="105" t="s">
        <v>153</v>
      </c>
      <c r="F87" s="104" t="s">
        <v>154</v>
      </c>
      <c r="G87" s="106"/>
      <c r="J87" s="103" t="s">
        <v>266</v>
      </c>
      <c r="K87">
        <v>24</v>
      </c>
      <c r="L87" t="s">
        <v>178</v>
      </c>
      <c r="N87" s="110">
        <v>45383</v>
      </c>
      <c r="O87" s="108" t="s">
        <v>195</v>
      </c>
      <c r="P87" s="105" t="s">
        <v>196</v>
      </c>
      <c r="Q87" s="104" t="s">
        <v>197</v>
      </c>
    </row>
    <row r="88" spans="3:76">
      <c r="C88" s="109">
        <v>44986</v>
      </c>
      <c r="D88" s="108" t="s">
        <v>146</v>
      </c>
      <c r="E88" s="105" t="s">
        <v>151</v>
      </c>
      <c r="F88" s="104" t="s">
        <v>152</v>
      </c>
      <c r="G88" s="106"/>
      <c r="J88" s="103" t="s">
        <v>267</v>
      </c>
      <c r="K88">
        <v>24</v>
      </c>
      <c r="L88" t="s">
        <v>177</v>
      </c>
      <c r="N88" s="110">
        <v>45352</v>
      </c>
      <c r="O88" s="107" t="s">
        <v>197</v>
      </c>
      <c r="P88" s="105" t="s">
        <v>194</v>
      </c>
      <c r="Q88" s="104" t="s">
        <v>195</v>
      </c>
    </row>
    <row r="89" spans="3:76">
      <c r="C89" s="109">
        <v>45017</v>
      </c>
      <c r="D89" s="108" t="s">
        <v>150</v>
      </c>
      <c r="E89" s="105" t="s">
        <v>151</v>
      </c>
      <c r="F89" s="104" t="s">
        <v>146</v>
      </c>
      <c r="G89" s="106"/>
      <c r="J89" s="103" t="s">
        <v>268</v>
      </c>
      <c r="K89">
        <v>24</v>
      </c>
      <c r="L89" t="s">
        <v>176</v>
      </c>
      <c r="N89" s="110">
        <v>45323</v>
      </c>
      <c r="O89" s="107" t="s">
        <v>195</v>
      </c>
      <c r="P89" s="105" t="s">
        <v>188</v>
      </c>
      <c r="Q89" s="104" t="s">
        <v>198</v>
      </c>
    </row>
    <row r="90" spans="3:76">
      <c r="C90" s="109">
        <v>45047</v>
      </c>
      <c r="D90" s="104" t="s">
        <v>147</v>
      </c>
      <c r="E90" s="105" t="s">
        <v>147</v>
      </c>
      <c r="F90" s="104" t="s">
        <v>150</v>
      </c>
      <c r="G90" s="106"/>
      <c r="J90" s="103" t="s">
        <v>258</v>
      </c>
      <c r="K90">
        <v>24</v>
      </c>
      <c r="L90" t="s">
        <v>186</v>
      </c>
      <c r="N90" s="110">
        <v>45261</v>
      </c>
      <c r="O90" s="107" t="s">
        <v>198</v>
      </c>
      <c r="P90" s="105" t="s">
        <v>199</v>
      </c>
      <c r="Q90" s="104" t="s">
        <v>199</v>
      </c>
    </row>
    <row r="91" spans="3:76">
      <c r="C91" s="109">
        <v>45078</v>
      </c>
      <c r="D91" s="107" t="s">
        <v>149</v>
      </c>
      <c r="E91" s="105" t="s">
        <v>146</v>
      </c>
      <c r="F91" s="104" t="s">
        <v>147</v>
      </c>
      <c r="G91" s="106"/>
      <c r="J91" s="103" t="s">
        <v>269</v>
      </c>
      <c r="K91">
        <v>23</v>
      </c>
      <c r="L91" t="s">
        <v>185</v>
      </c>
      <c r="N91" s="110">
        <v>45231</v>
      </c>
      <c r="O91" s="108" t="s">
        <v>199</v>
      </c>
      <c r="P91" s="105" t="s">
        <v>198</v>
      </c>
      <c r="Q91" s="104" t="s">
        <v>199</v>
      </c>
      <c r="AB91">
        <v>2000</v>
      </c>
      <c r="AC91">
        <v>2001</v>
      </c>
      <c r="AD91">
        <v>2002</v>
      </c>
      <c r="AE91">
        <v>2003</v>
      </c>
      <c r="AF91">
        <v>2004</v>
      </c>
      <c r="AG91">
        <v>2005</v>
      </c>
      <c r="AH91">
        <v>2006</v>
      </c>
      <c r="AI91">
        <v>2007</v>
      </c>
      <c r="AJ91">
        <v>2008</v>
      </c>
      <c r="AK91">
        <v>2009</v>
      </c>
      <c r="AL91">
        <v>2010</v>
      </c>
      <c r="AM91">
        <v>2011</v>
      </c>
      <c r="AN91">
        <v>2012</v>
      </c>
      <c r="AO91">
        <v>2013</v>
      </c>
      <c r="AP91">
        <v>2014</v>
      </c>
      <c r="AQ91">
        <v>2015</v>
      </c>
      <c r="AR91">
        <v>2016</v>
      </c>
      <c r="AS91">
        <v>2017</v>
      </c>
      <c r="AT91">
        <v>2018</v>
      </c>
      <c r="AU91">
        <v>2019</v>
      </c>
      <c r="AV91">
        <v>2020</v>
      </c>
      <c r="AW91">
        <v>2021</v>
      </c>
      <c r="AX91">
        <v>2022</v>
      </c>
      <c r="AY91">
        <v>2023</v>
      </c>
      <c r="AZ91">
        <v>2024</v>
      </c>
    </row>
    <row r="92" spans="3:76">
      <c r="C92" s="109">
        <v>45108</v>
      </c>
      <c r="D92" s="107" t="s">
        <v>148</v>
      </c>
      <c r="E92" s="105" t="s">
        <v>141</v>
      </c>
      <c r="F92" s="104" t="s">
        <v>149</v>
      </c>
      <c r="G92" s="106"/>
      <c r="J92" s="103" t="s">
        <v>260</v>
      </c>
      <c r="K92">
        <v>23</v>
      </c>
      <c r="L92" t="s">
        <v>184</v>
      </c>
      <c r="N92" s="110">
        <v>45200</v>
      </c>
      <c r="O92" s="108" t="s">
        <v>199</v>
      </c>
      <c r="P92" s="105" t="s">
        <v>200</v>
      </c>
      <c r="Q92" s="104" t="s">
        <v>200</v>
      </c>
      <c r="AA92" t="s">
        <v>448</v>
      </c>
      <c r="AB92" s="168">
        <v>0.22986707158165998</v>
      </c>
      <c r="AC92" s="168">
        <v>0.24574619985396001</v>
      </c>
      <c r="AD92" s="168">
        <v>0.25915546185320998</v>
      </c>
      <c r="AE92" s="168">
        <v>0.26800320580365</v>
      </c>
      <c r="AF92" s="168">
        <v>0.26393225875390003</v>
      </c>
      <c r="AG92" s="168">
        <v>0.26311660523039998</v>
      </c>
      <c r="AH92" s="168">
        <v>0.25567919605306999</v>
      </c>
      <c r="AI92" s="168">
        <v>0.29164340446695003</v>
      </c>
      <c r="AJ92" s="168">
        <v>0.27158797609572</v>
      </c>
      <c r="AK92" s="168">
        <v>0.34567022834095001</v>
      </c>
      <c r="AL92" s="168">
        <v>0.33924285542771004</v>
      </c>
      <c r="AM92" s="168">
        <v>0.33771605504578001</v>
      </c>
      <c r="AN92" s="168">
        <v>0.34393062352995996</v>
      </c>
      <c r="AO92" s="168">
        <v>0.37035285298532999</v>
      </c>
      <c r="AP92" s="168">
        <v>0.39969241127483002</v>
      </c>
      <c r="AQ92" s="168">
        <v>0.41488823753818999</v>
      </c>
      <c r="AR92" s="168">
        <v>0.50700901426906997</v>
      </c>
      <c r="AS92" s="168">
        <v>0.54950620481766999</v>
      </c>
      <c r="AT92" s="168">
        <v>0.5665926946323</v>
      </c>
      <c r="AU92" s="168">
        <v>0.60403606474547</v>
      </c>
      <c r="AV92" s="168">
        <v>0.70155069163573003</v>
      </c>
      <c r="AW92" s="168">
        <v>0.71852265350435007</v>
      </c>
      <c r="AX92" s="168">
        <v>0.77392889563129996</v>
      </c>
      <c r="AY92" s="168">
        <v>0.84380851547773006</v>
      </c>
      <c r="AZ92" s="168">
        <v>0.85699999999999998</v>
      </c>
    </row>
    <row r="93" spans="3:76">
      <c r="C93" s="109">
        <v>45139</v>
      </c>
      <c r="D93" s="104" t="s">
        <v>135</v>
      </c>
      <c r="E93" s="105" t="s">
        <v>135</v>
      </c>
      <c r="F93" s="104" t="s">
        <v>148</v>
      </c>
      <c r="G93" s="106"/>
      <c r="J93" s="103" t="s">
        <v>261</v>
      </c>
      <c r="K93">
        <v>23</v>
      </c>
      <c r="L93" t="s">
        <v>183</v>
      </c>
      <c r="N93" s="110">
        <v>45170</v>
      </c>
      <c r="O93" s="108" t="s">
        <v>200</v>
      </c>
      <c r="P93" s="105" t="s">
        <v>188</v>
      </c>
      <c r="Q93" s="104" t="s">
        <v>188</v>
      </c>
      <c r="AB93" s="169">
        <f>AB92/100</f>
        <v>2.2986707158165996E-3</v>
      </c>
      <c r="AC93" s="169">
        <f t="shared" ref="AC93:AZ93" si="11">AC92/100</f>
        <v>2.4574619985396002E-3</v>
      </c>
      <c r="AD93" s="169">
        <f t="shared" si="11"/>
        <v>2.5915546185320999E-3</v>
      </c>
      <c r="AE93" s="169">
        <f t="shared" si="11"/>
        <v>2.6800320580364998E-3</v>
      </c>
      <c r="AF93" s="169">
        <f t="shared" si="11"/>
        <v>2.6393225875390005E-3</v>
      </c>
      <c r="AG93" s="169">
        <f t="shared" si="11"/>
        <v>2.631166052304E-3</v>
      </c>
      <c r="AH93" s="169">
        <f t="shared" si="11"/>
        <v>2.5567919605306998E-3</v>
      </c>
      <c r="AI93" s="169">
        <f t="shared" si="11"/>
        <v>2.9164340446695002E-3</v>
      </c>
      <c r="AJ93" s="169">
        <f t="shared" si="11"/>
        <v>2.7158797609572001E-3</v>
      </c>
      <c r="AK93" s="169">
        <f t="shared" si="11"/>
        <v>3.4567022834095002E-3</v>
      </c>
      <c r="AL93" s="169">
        <f t="shared" si="11"/>
        <v>3.3924285542771006E-3</v>
      </c>
      <c r="AM93" s="169">
        <f t="shared" si="11"/>
        <v>3.3771605504578001E-3</v>
      </c>
      <c r="AN93" s="169">
        <f t="shared" si="11"/>
        <v>3.4393062352995997E-3</v>
      </c>
      <c r="AO93" s="169">
        <f t="shared" si="11"/>
        <v>3.7035285298532999E-3</v>
      </c>
      <c r="AP93" s="169">
        <f t="shared" si="11"/>
        <v>3.9969241127483001E-3</v>
      </c>
      <c r="AQ93" s="169">
        <f t="shared" si="11"/>
        <v>4.1488823753818996E-3</v>
      </c>
      <c r="AR93" s="169">
        <f t="shared" si="11"/>
        <v>5.0700901426906997E-3</v>
      </c>
      <c r="AS93" s="169">
        <f t="shared" si="11"/>
        <v>5.4950620481766998E-3</v>
      </c>
      <c r="AT93" s="169">
        <f t="shared" si="11"/>
        <v>5.6659269463229999E-3</v>
      </c>
      <c r="AU93" s="169">
        <f t="shared" si="11"/>
        <v>6.0403606474546999E-3</v>
      </c>
      <c r="AV93" s="169">
        <f t="shared" si="11"/>
        <v>7.0155069163573003E-3</v>
      </c>
      <c r="AW93" s="169">
        <f t="shared" si="11"/>
        <v>7.1852265350435011E-3</v>
      </c>
      <c r="AX93" s="169">
        <f t="shared" si="11"/>
        <v>7.7392889563129997E-3</v>
      </c>
      <c r="AY93" s="169">
        <f t="shared" si="11"/>
        <v>8.4380851547773E-3</v>
      </c>
      <c r="AZ93" s="169">
        <f t="shared" si="11"/>
        <v>8.5699999999999995E-3</v>
      </c>
    </row>
    <row r="94" spans="3:76">
      <c r="C94" s="109">
        <v>45170</v>
      </c>
      <c r="D94" s="108" t="s">
        <v>142</v>
      </c>
      <c r="E94" s="105" t="s">
        <v>135</v>
      </c>
      <c r="F94" s="104" t="s">
        <v>135</v>
      </c>
      <c r="G94" s="106"/>
      <c r="J94" s="103" t="s">
        <v>270</v>
      </c>
      <c r="K94">
        <v>23</v>
      </c>
      <c r="L94" t="s">
        <v>182</v>
      </c>
      <c r="N94" s="110">
        <v>45139</v>
      </c>
      <c r="O94" s="108" t="s">
        <v>188</v>
      </c>
      <c r="P94" s="105" t="s">
        <v>189</v>
      </c>
      <c r="Q94" s="104" t="s">
        <v>191</v>
      </c>
    </row>
    <row r="95" spans="3:76">
      <c r="C95" s="109">
        <v>45200</v>
      </c>
      <c r="D95" s="108" t="s">
        <v>141</v>
      </c>
      <c r="E95" s="105" t="s">
        <v>148</v>
      </c>
      <c r="F95" s="104" t="s">
        <v>142</v>
      </c>
      <c r="G95" s="106"/>
      <c r="J95" s="103" t="s">
        <v>263</v>
      </c>
      <c r="K95">
        <v>23</v>
      </c>
      <c r="L95" t="s">
        <v>181</v>
      </c>
      <c r="N95" s="110">
        <v>45108</v>
      </c>
      <c r="O95" s="108" t="s">
        <v>191</v>
      </c>
      <c r="P95" s="105" t="s">
        <v>201</v>
      </c>
      <c r="Q95" s="104" t="s">
        <v>201</v>
      </c>
    </row>
    <row r="96" spans="3:76">
      <c r="C96" s="109">
        <v>45231</v>
      </c>
      <c r="D96" s="104" t="s">
        <v>146</v>
      </c>
      <c r="E96" s="105" t="s">
        <v>146</v>
      </c>
      <c r="F96" s="104" t="s">
        <v>147</v>
      </c>
      <c r="G96" s="106"/>
      <c r="J96" s="103" t="s">
        <v>271</v>
      </c>
      <c r="K96">
        <v>23</v>
      </c>
      <c r="L96" t="s">
        <v>180</v>
      </c>
      <c r="N96" s="110">
        <v>45078</v>
      </c>
      <c r="O96" s="107" t="s">
        <v>201</v>
      </c>
      <c r="P96" s="105" t="s">
        <v>190</v>
      </c>
      <c r="Q96" s="104" t="s">
        <v>194</v>
      </c>
    </row>
    <row r="97" spans="3:28">
      <c r="C97" s="109">
        <v>45261</v>
      </c>
      <c r="D97" s="104" t="s">
        <v>137</v>
      </c>
      <c r="E97" s="105" t="s">
        <v>137</v>
      </c>
      <c r="F97" s="104" t="s">
        <v>146</v>
      </c>
      <c r="G97" s="106"/>
      <c r="J97" s="103" t="s">
        <v>272</v>
      </c>
      <c r="K97">
        <v>23</v>
      </c>
      <c r="L97" t="s">
        <v>179</v>
      </c>
      <c r="N97" s="110">
        <v>45047</v>
      </c>
      <c r="O97" s="108" t="s">
        <v>194</v>
      </c>
      <c r="P97" s="105" t="s">
        <v>202</v>
      </c>
      <c r="Q97" s="104" t="s">
        <v>203</v>
      </c>
    </row>
    <row r="98" spans="3:28">
      <c r="C98" s="109">
        <v>45292</v>
      </c>
      <c r="D98" s="107" t="s">
        <v>145</v>
      </c>
      <c r="E98" s="105" t="s">
        <v>138</v>
      </c>
      <c r="F98" s="104" t="s">
        <v>137</v>
      </c>
      <c r="G98" s="106"/>
      <c r="J98" s="103" t="s">
        <v>273</v>
      </c>
      <c r="K98">
        <v>23</v>
      </c>
      <c r="L98" t="s">
        <v>178</v>
      </c>
      <c r="N98" s="110">
        <v>45017</v>
      </c>
      <c r="O98" s="108" t="s">
        <v>203</v>
      </c>
      <c r="P98" s="105" t="s">
        <v>204</v>
      </c>
      <c r="Q98" s="104" t="s">
        <v>205</v>
      </c>
    </row>
    <row r="99" spans="3:28">
      <c r="C99" s="109">
        <v>45323</v>
      </c>
      <c r="D99" s="107" t="s">
        <v>144</v>
      </c>
      <c r="E99" s="105" t="s">
        <v>139</v>
      </c>
      <c r="F99" s="104" t="s">
        <v>145</v>
      </c>
      <c r="G99" s="106"/>
      <c r="J99" s="103" t="s">
        <v>274</v>
      </c>
      <c r="K99">
        <v>23</v>
      </c>
      <c r="L99" t="s">
        <v>177</v>
      </c>
      <c r="N99" s="110">
        <v>44986</v>
      </c>
      <c r="O99" s="108" t="s">
        <v>205</v>
      </c>
      <c r="P99" s="105" t="s">
        <v>206</v>
      </c>
      <c r="Q99" s="104" t="s">
        <v>204</v>
      </c>
    </row>
    <row r="100" spans="3:28">
      <c r="C100" s="109">
        <v>45352</v>
      </c>
      <c r="D100" s="108" t="s">
        <v>142</v>
      </c>
      <c r="E100" s="105" t="s">
        <v>143</v>
      </c>
      <c r="F100" s="104" t="s">
        <v>144</v>
      </c>
      <c r="G100" s="106"/>
      <c r="J100" s="103" t="s">
        <v>275</v>
      </c>
      <c r="K100">
        <v>23</v>
      </c>
      <c r="L100" t="s">
        <v>176</v>
      </c>
      <c r="N100" s="110">
        <v>44958</v>
      </c>
      <c r="O100" s="107" t="s">
        <v>204</v>
      </c>
      <c r="P100" s="105" t="s">
        <v>202</v>
      </c>
      <c r="Q100" s="104" t="s">
        <v>205</v>
      </c>
    </row>
    <row r="101" spans="3:28">
      <c r="C101" s="109">
        <v>45383</v>
      </c>
      <c r="D101" s="104" t="s">
        <v>142</v>
      </c>
      <c r="E101" s="105" t="s">
        <v>142</v>
      </c>
      <c r="F101" s="104" t="s">
        <v>142</v>
      </c>
      <c r="G101" s="106"/>
      <c r="J101" s="103" t="s">
        <v>258</v>
      </c>
      <c r="K101">
        <v>23</v>
      </c>
      <c r="L101" t="s">
        <v>186</v>
      </c>
      <c r="N101" s="110">
        <v>44896</v>
      </c>
      <c r="O101" s="107" t="s">
        <v>205</v>
      </c>
      <c r="P101" s="105" t="s">
        <v>207</v>
      </c>
      <c r="Q101" s="104" t="s">
        <v>208</v>
      </c>
      <c r="W101" s="103" t="s">
        <v>175</v>
      </c>
      <c r="X101" s="103" t="s">
        <v>174</v>
      </c>
    </row>
    <row r="102" spans="3:28">
      <c r="C102" s="109">
        <v>45413</v>
      </c>
      <c r="D102" s="104" t="s">
        <v>141</v>
      </c>
      <c r="E102" s="105" t="s">
        <v>141</v>
      </c>
      <c r="F102" s="104" t="s">
        <v>142</v>
      </c>
      <c r="G102" s="106"/>
      <c r="J102" s="103" t="s">
        <v>269</v>
      </c>
      <c r="K102">
        <v>22</v>
      </c>
      <c r="L102" t="s">
        <v>185</v>
      </c>
      <c r="N102" s="110">
        <v>44866</v>
      </c>
      <c r="O102" s="108" t="s">
        <v>208</v>
      </c>
      <c r="P102" s="105" t="s">
        <v>209</v>
      </c>
      <c r="Q102" s="104" t="s">
        <v>210</v>
      </c>
      <c r="W102" s="109">
        <v>43891</v>
      </c>
      <c r="X102" s="104">
        <v>50</v>
      </c>
      <c r="AA102" s="30"/>
      <c r="AB102" s="30" t="s">
        <v>451</v>
      </c>
    </row>
    <row r="103" spans="3:28">
      <c r="C103" s="109">
        <v>45444</v>
      </c>
      <c r="D103" s="108" t="s">
        <v>137</v>
      </c>
      <c r="E103" s="105" t="s">
        <v>142</v>
      </c>
      <c r="F103" s="104" t="s">
        <v>141</v>
      </c>
      <c r="G103" s="106"/>
      <c r="J103" s="103" t="s">
        <v>260</v>
      </c>
      <c r="K103">
        <v>22</v>
      </c>
      <c r="L103" t="s">
        <v>184</v>
      </c>
      <c r="N103" s="110">
        <v>44835</v>
      </c>
      <c r="O103" s="108" t="s">
        <v>210</v>
      </c>
      <c r="P103" s="105" t="s">
        <v>211</v>
      </c>
      <c r="Q103" s="104" t="s">
        <v>211</v>
      </c>
      <c r="W103" s="109">
        <v>43922</v>
      </c>
      <c r="X103" s="108">
        <v>35.700000000000003</v>
      </c>
      <c r="AA103" s="30">
        <v>2016</v>
      </c>
      <c r="AB103" s="128">
        <v>-3.7999999999999999E-2</v>
      </c>
    </row>
    <row r="104" spans="3:28">
      <c r="C104" s="109">
        <v>45474</v>
      </c>
      <c r="D104" s="107" t="s">
        <v>140</v>
      </c>
      <c r="E104" s="105" t="s">
        <v>141</v>
      </c>
      <c r="F104" s="104" t="s">
        <v>137</v>
      </c>
      <c r="G104" s="106"/>
      <c r="J104" s="103" t="s">
        <v>276</v>
      </c>
      <c r="K104">
        <v>22</v>
      </c>
      <c r="L104" t="s">
        <v>183</v>
      </c>
      <c r="N104" s="110">
        <v>44805</v>
      </c>
      <c r="O104" s="108" t="s">
        <v>211</v>
      </c>
      <c r="P104" s="105" t="s">
        <v>212</v>
      </c>
      <c r="Q104" s="104" t="s">
        <v>210</v>
      </c>
      <c r="W104" s="109">
        <v>43952</v>
      </c>
      <c r="X104" s="107">
        <v>52</v>
      </c>
      <c r="AA104" s="30">
        <v>2017</v>
      </c>
      <c r="AB104" s="128">
        <v>-3.7000000000000005E-2</v>
      </c>
    </row>
    <row r="105" spans="3:28">
      <c r="C105" s="109">
        <v>45505</v>
      </c>
      <c r="D105" s="107" t="s">
        <v>138</v>
      </c>
      <c r="E105" s="105" t="s">
        <v>140</v>
      </c>
      <c r="F105" s="104" t="s">
        <v>140</v>
      </c>
      <c r="G105" s="106"/>
      <c r="J105" s="103" t="s">
        <v>277</v>
      </c>
      <c r="K105">
        <v>22</v>
      </c>
      <c r="L105" t="s">
        <v>182</v>
      </c>
      <c r="N105" s="110">
        <v>44774</v>
      </c>
      <c r="O105" s="107" t="s">
        <v>210</v>
      </c>
      <c r="P105" s="105" t="s">
        <v>204</v>
      </c>
      <c r="Q105" s="104" t="s">
        <v>206</v>
      </c>
      <c r="W105" s="109">
        <v>43983</v>
      </c>
      <c r="X105" s="108">
        <v>50.8</v>
      </c>
      <c r="AA105" s="30">
        <v>2018</v>
      </c>
      <c r="AB105" s="128">
        <v>-4.2000000000000003E-2</v>
      </c>
    </row>
    <row r="106" spans="3:28">
      <c r="C106" s="109">
        <v>45536</v>
      </c>
      <c r="D106" s="107" t="s">
        <v>139</v>
      </c>
      <c r="E106" s="105" t="s">
        <v>135</v>
      </c>
      <c r="F106" s="104" t="s">
        <v>138</v>
      </c>
      <c r="G106" s="106"/>
      <c r="J106" s="103" t="s">
        <v>263</v>
      </c>
      <c r="K106">
        <v>22</v>
      </c>
      <c r="L106" t="s">
        <v>181</v>
      </c>
      <c r="N106" s="110">
        <v>44743</v>
      </c>
      <c r="O106" s="108" t="s">
        <v>206</v>
      </c>
      <c r="P106" s="105" t="s">
        <v>213</v>
      </c>
      <c r="Q106" s="104" t="s">
        <v>214</v>
      </c>
      <c r="W106" s="109">
        <v>44013</v>
      </c>
      <c r="X106" s="108">
        <v>50.6</v>
      </c>
      <c r="AA106" s="30">
        <v>2019</v>
      </c>
      <c r="AB106" s="128">
        <v>-6.0999999999999999E-2</v>
      </c>
    </row>
    <row r="107" spans="3:28">
      <c r="C107" s="109">
        <v>45566</v>
      </c>
      <c r="D107" s="108" t="s">
        <v>138</v>
      </c>
      <c r="E107" s="105" t="s">
        <v>139</v>
      </c>
      <c r="F107" s="104" t="s">
        <v>139</v>
      </c>
      <c r="G107" s="106"/>
      <c r="J107" s="103" t="s">
        <v>264</v>
      </c>
      <c r="K107">
        <v>22</v>
      </c>
      <c r="L107" t="s">
        <v>180</v>
      </c>
      <c r="N107" s="110">
        <v>44713</v>
      </c>
      <c r="O107" s="107" t="s">
        <v>214</v>
      </c>
      <c r="P107" s="105" t="s">
        <v>212</v>
      </c>
      <c r="Q107" s="104" t="s">
        <v>213</v>
      </c>
      <c r="W107" s="109">
        <v>44044</v>
      </c>
      <c r="X107" s="107">
        <v>50.9</v>
      </c>
      <c r="AA107" s="30">
        <v>2020</v>
      </c>
      <c r="AB107" s="128">
        <v>-8.5999999999999993E-2</v>
      </c>
    </row>
    <row r="108" spans="3:28">
      <c r="C108" s="109">
        <v>45597</v>
      </c>
      <c r="D108" s="108" t="s">
        <v>137</v>
      </c>
      <c r="E108" s="105" t="s">
        <v>138</v>
      </c>
      <c r="F108" s="104" t="s">
        <v>138</v>
      </c>
      <c r="G108" s="106"/>
      <c r="J108" s="103" t="s">
        <v>272</v>
      </c>
      <c r="K108">
        <v>22</v>
      </c>
      <c r="L108" t="s">
        <v>179</v>
      </c>
      <c r="N108" s="110">
        <v>44682</v>
      </c>
      <c r="O108" s="107" t="s">
        <v>213</v>
      </c>
      <c r="P108" s="105" t="s">
        <v>212</v>
      </c>
      <c r="Q108" s="104" t="s">
        <v>215</v>
      </c>
      <c r="W108" s="109">
        <v>44075</v>
      </c>
      <c r="X108" s="107">
        <v>51.1</v>
      </c>
      <c r="AA108" s="30">
        <v>2021</v>
      </c>
      <c r="AB108" s="128">
        <v>-6.0999999999999999E-2</v>
      </c>
    </row>
    <row r="109" spans="3:28">
      <c r="C109" s="109">
        <v>45627</v>
      </c>
      <c r="D109" s="107" t="s">
        <v>135</v>
      </c>
      <c r="E109" s="105" t="s">
        <v>136</v>
      </c>
      <c r="F109" s="104" t="s">
        <v>137</v>
      </c>
      <c r="G109" s="106"/>
      <c r="J109" s="103" t="s">
        <v>273</v>
      </c>
      <c r="K109">
        <v>22</v>
      </c>
      <c r="L109" t="s">
        <v>178</v>
      </c>
      <c r="N109" s="110">
        <v>44652</v>
      </c>
      <c r="O109" s="108" t="s">
        <v>215</v>
      </c>
      <c r="P109" s="105" t="s">
        <v>216</v>
      </c>
      <c r="Q109" s="104" t="s">
        <v>217</v>
      </c>
      <c r="W109" s="109">
        <v>44105</v>
      </c>
      <c r="X109" s="108">
        <v>51</v>
      </c>
      <c r="AA109" s="30">
        <v>2022</v>
      </c>
      <c r="AB109" s="128">
        <v>-7.400000000000001E-2</v>
      </c>
    </row>
    <row r="110" spans="3:28">
      <c r="C110" s="109">
        <v>45658</v>
      </c>
      <c r="D110" s="104"/>
      <c r="E110" s="105"/>
      <c r="F110" s="104" t="s">
        <v>135</v>
      </c>
      <c r="G110" s="106"/>
      <c r="J110" s="103" t="s">
        <v>274</v>
      </c>
      <c r="K110">
        <v>22</v>
      </c>
      <c r="L110" t="s">
        <v>177</v>
      </c>
      <c r="N110" s="110">
        <v>44621</v>
      </c>
      <c r="O110" s="107" t="s">
        <v>217</v>
      </c>
      <c r="P110" s="105" t="s">
        <v>218</v>
      </c>
      <c r="Q110" s="104" t="s">
        <v>219</v>
      </c>
      <c r="W110" s="109">
        <v>44136</v>
      </c>
      <c r="X110" s="107">
        <v>51.5</v>
      </c>
      <c r="AA110" s="30">
        <v>2023</v>
      </c>
      <c r="AB110" s="128">
        <v>-5.7999999999999996E-2</v>
      </c>
    </row>
    <row r="111" spans="3:28">
      <c r="J111" s="103" t="s">
        <v>275</v>
      </c>
      <c r="K111">
        <v>22</v>
      </c>
      <c r="L111" t="s">
        <v>176</v>
      </c>
      <c r="N111" s="110">
        <v>44593</v>
      </c>
      <c r="O111" s="107" t="s">
        <v>219</v>
      </c>
      <c r="P111" s="105" t="s">
        <v>207</v>
      </c>
      <c r="Q111" s="104" t="s">
        <v>220</v>
      </c>
      <c r="W111" s="109">
        <v>44166</v>
      </c>
      <c r="X111" s="107">
        <v>51.4</v>
      </c>
      <c r="AA111" s="30">
        <v>2024</v>
      </c>
      <c r="AB111" s="128">
        <v>-4.9000000000000002E-2</v>
      </c>
    </row>
    <row r="112" spans="3:28">
      <c r="J112" s="103" t="s">
        <v>258</v>
      </c>
      <c r="K112">
        <v>22</v>
      </c>
      <c r="L112" t="s">
        <v>186</v>
      </c>
      <c r="N112" s="110">
        <v>44531</v>
      </c>
      <c r="O112" s="107" t="s">
        <v>220</v>
      </c>
      <c r="P112" s="105" t="s">
        <v>221</v>
      </c>
      <c r="Q112" s="104" t="s">
        <v>222</v>
      </c>
      <c r="W112" s="109">
        <v>44197</v>
      </c>
      <c r="X112" s="107">
        <v>52.1</v>
      </c>
    </row>
    <row r="113" spans="10:24">
      <c r="J113" s="103" t="s">
        <v>269</v>
      </c>
      <c r="K113">
        <v>21</v>
      </c>
      <c r="L113" t="s">
        <v>185</v>
      </c>
      <c r="N113" s="110">
        <v>44501</v>
      </c>
      <c r="O113" s="108" t="s">
        <v>222</v>
      </c>
      <c r="P113" s="105" t="s">
        <v>223</v>
      </c>
      <c r="Q113" s="104" t="s">
        <v>214</v>
      </c>
      <c r="W113" s="109">
        <v>44228</v>
      </c>
      <c r="X113" s="108">
        <v>51.9</v>
      </c>
    </row>
    <row r="114" spans="10:24">
      <c r="J114" s="103" t="s">
        <v>260</v>
      </c>
      <c r="K114">
        <v>21</v>
      </c>
      <c r="L114" t="s">
        <v>184</v>
      </c>
      <c r="N114" s="110">
        <v>44470</v>
      </c>
      <c r="O114" s="108" t="s">
        <v>214</v>
      </c>
      <c r="P114" s="105" t="s">
        <v>213</v>
      </c>
      <c r="Q114" s="104" t="s">
        <v>224</v>
      </c>
      <c r="W114" s="109">
        <v>44256</v>
      </c>
      <c r="X114" s="108">
        <v>51.3</v>
      </c>
    </row>
    <row r="115" spans="10:24">
      <c r="J115" s="103" t="s">
        <v>261</v>
      </c>
      <c r="K115">
        <v>21</v>
      </c>
      <c r="L115" t="s">
        <v>183</v>
      </c>
      <c r="N115" s="110">
        <v>44440</v>
      </c>
      <c r="O115" s="108" t="s">
        <v>224</v>
      </c>
      <c r="P115" s="105" t="s">
        <v>225</v>
      </c>
      <c r="Q115" s="104" t="s">
        <v>226</v>
      </c>
      <c r="W115" s="109">
        <v>44287</v>
      </c>
      <c r="X115" s="108">
        <v>50.6</v>
      </c>
    </row>
    <row r="116" spans="10:24">
      <c r="J116" s="103" t="s">
        <v>270</v>
      </c>
      <c r="K116">
        <v>21</v>
      </c>
      <c r="L116" t="s">
        <v>182</v>
      </c>
      <c r="N116" s="110">
        <v>44409</v>
      </c>
      <c r="O116" s="108" t="s">
        <v>226</v>
      </c>
      <c r="P116" s="105" t="s">
        <v>227</v>
      </c>
      <c r="Q116" s="104" t="s">
        <v>228</v>
      </c>
      <c r="W116" s="109">
        <v>44317</v>
      </c>
      <c r="X116" s="107">
        <v>51.9</v>
      </c>
    </row>
    <row r="117" spans="10:24">
      <c r="J117" s="103" t="s">
        <v>278</v>
      </c>
      <c r="K117">
        <v>21</v>
      </c>
      <c r="L117" t="s">
        <v>181</v>
      </c>
      <c r="N117" s="110">
        <v>44378</v>
      </c>
      <c r="O117" s="108" t="s">
        <v>228</v>
      </c>
      <c r="P117" s="105" t="s">
        <v>229</v>
      </c>
      <c r="Q117" s="104" t="s">
        <v>230</v>
      </c>
      <c r="W117" s="109">
        <v>44348</v>
      </c>
      <c r="X117" s="108">
        <v>51.1</v>
      </c>
    </row>
    <row r="118" spans="10:24">
      <c r="J118" s="103" t="s">
        <v>264</v>
      </c>
      <c r="K118">
        <v>21</v>
      </c>
      <c r="L118" t="s">
        <v>180</v>
      </c>
      <c r="N118" s="110">
        <v>44348</v>
      </c>
      <c r="O118" s="107" t="s">
        <v>230</v>
      </c>
      <c r="P118" s="105" t="s">
        <v>231</v>
      </c>
      <c r="Q118" s="104" t="s">
        <v>232</v>
      </c>
      <c r="W118" s="109">
        <v>44378</v>
      </c>
      <c r="X118" s="108">
        <v>51</v>
      </c>
    </row>
    <row r="119" spans="10:24">
      <c r="J119" s="103" t="s">
        <v>265</v>
      </c>
      <c r="K119">
        <v>21</v>
      </c>
      <c r="L119" t="s">
        <v>179</v>
      </c>
      <c r="N119" s="110">
        <v>44317</v>
      </c>
      <c r="O119" s="108" t="s">
        <v>232</v>
      </c>
      <c r="P119" s="105" t="s">
        <v>233</v>
      </c>
      <c r="Q119" s="104" t="s">
        <v>234</v>
      </c>
      <c r="W119" s="109">
        <v>44409</v>
      </c>
      <c r="X119" s="107">
        <v>50.9</v>
      </c>
    </row>
    <row r="120" spans="10:24">
      <c r="J120" s="103" t="s">
        <v>266</v>
      </c>
      <c r="K120">
        <v>21</v>
      </c>
      <c r="L120" t="s">
        <v>178</v>
      </c>
      <c r="N120" s="110">
        <v>44287</v>
      </c>
      <c r="O120" s="107" t="s">
        <v>234</v>
      </c>
      <c r="P120" s="105" t="s">
        <v>235</v>
      </c>
      <c r="Q120" s="104" t="s">
        <v>236</v>
      </c>
      <c r="W120" s="109">
        <v>44440</v>
      </c>
      <c r="X120" s="108">
        <v>50.4</v>
      </c>
    </row>
    <row r="121" spans="10:24">
      <c r="J121" s="103" t="s">
        <v>267</v>
      </c>
      <c r="K121">
        <v>21</v>
      </c>
      <c r="L121" t="s">
        <v>177</v>
      </c>
      <c r="N121" s="110">
        <v>44256</v>
      </c>
      <c r="O121" s="107" t="s">
        <v>236</v>
      </c>
      <c r="P121" s="105" t="s">
        <v>237</v>
      </c>
      <c r="Q121" s="104" t="s">
        <v>238</v>
      </c>
      <c r="W121" s="109">
        <v>44470</v>
      </c>
      <c r="X121" s="108">
        <v>50.1</v>
      </c>
    </row>
    <row r="122" spans="10:24">
      <c r="J122" s="103" t="s">
        <v>275</v>
      </c>
      <c r="K122">
        <v>21</v>
      </c>
      <c r="L122" t="s">
        <v>176</v>
      </c>
      <c r="N122" s="110">
        <v>44228</v>
      </c>
      <c r="O122" s="108" t="s">
        <v>238</v>
      </c>
      <c r="P122" s="105" t="s">
        <v>239</v>
      </c>
      <c r="Q122" s="104" t="s">
        <v>199</v>
      </c>
      <c r="W122" s="109">
        <v>44501</v>
      </c>
      <c r="X122" s="108">
        <v>49.6</v>
      </c>
    </row>
    <row r="123" spans="10:24">
      <c r="J123" s="103" t="s">
        <v>279</v>
      </c>
      <c r="K123">
        <v>21</v>
      </c>
      <c r="L123" t="s">
        <v>186</v>
      </c>
      <c r="N123" s="110">
        <v>44166</v>
      </c>
      <c r="O123" s="108" t="s">
        <v>199</v>
      </c>
      <c r="P123" s="105" t="s">
        <v>188</v>
      </c>
      <c r="Q123" s="104" t="s">
        <v>240</v>
      </c>
      <c r="W123" s="109">
        <v>44531</v>
      </c>
      <c r="X123" s="108">
        <v>49.2</v>
      </c>
    </row>
    <row r="124" spans="10:24">
      <c r="J124" s="103" t="s">
        <v>269</v>
      </c>
      <c r="K124">
        <v>20</v>
      </c>
      <c r="L124" t="s">
        <v>185</v>
      </c>
      <c r="N124" s="110">
        <v>44136</v>
      </c>
      <c r="O124" s="104" t="s">
        <v>240</v>
      </c>
      <c r="P124" s="105" t="s">
        <v>240</v>
      </c>
      <c r="Q124" s="104" t="s">
        <v>241</v>
      </c>
      <c r="W124" s="109">
        <v>44562</v>
      </c>
      <c r="X124" s="107">
        <v>50.3</v>
      </c>
    </row>
    <row r="125" spans="10:24">
      <c r="J125" s="103" t="s">
        <v>280</v>
      </c>
      <c r="K125">
        <v>20</v>
      </c>
      <c r="L125" t="s">
        <v>184</v>
      </c>
      <c r="N125" s="110">
        <v>44105</v>
      </c>
      <c r="O125" s="107" t="s">
        <v>241</v>
      </c>
      <c r="P125" s="105" t="s">
        <v>242</v>
      </c>
      <c r="Q125" s="104" t="s">
        <v>243</v>
      </c>
      <c r="W125" s="109">
        <v>44593</v>
      </c>
      <c r="X125" s="107">
        <v>50.1</v>
      </c>
    </row>
    <row r="126" spans="10:24">
      <c r="J126" s="103" t="s">
        <v>281</v>
      </c>
      <c r="K126">
        <v>20</v>
      </c>
      <c r="L126" t="s">
        <v>183</v>
      </c>
      <c r="N126" s="110">
        <v>44075</v>
      </c>
      <c r="O126" s="104" t="s">
        <v>243</v>
      </c>
      <c r="P126" s="105" t="s">
        <v>243</v>
      </c>
      <c r="Q126" s="104" t="s">
        <v>244</v>
      </c>
      <c r="W126" s="109">
        <v>44621</v>
      </c>
      <c r="X126" s="107">
        <v>50.2</v>
      </c>
    </row>
    <row r="127" spans="10:24">
      <c r="J127" s="103" t="s">
        <v>270</v>
      </c>
      <c r="K127">
        <v>20</v>
      </c>
      <c r="L127" t="s">
        <v>182</v>
      </c>
      <c r="N127" s="110">
        <v>44044</v>
      </c>
      <c r="O127" s="107" t="s">
        <v>244</v>
      </c>
      <c r="P127" s="105" t="s">
        <v>245</v>
      </c>
      <c r="Q127" s="104" t="s">
        <v>246</v>
      </c>
      <c r="W127" s="109">
        <v>44652</v>
      </c>
      <c r="X127" s="108">
        <v>49.5</v>
      </c>
    </row>
    <row r="128" spans="10:24">
      <c r="J128" s="103" t="s">
        <v>282</v>
      </c>
      <c r="K128">
        <v>20</v>
      </c>
      <c r="L128" t="s">
        <v>181</v>
      </c>
      <c r="N128" s="110">
        <v>44013</v>
      </c>
      <c r="O128" s="104" t="s">
        <v>246</v>
      </c>
      <c r="P128" s="105" t="s">
        <v>246</v>
      </c>
      <c r="Q128" s="104" t="s">
        <v>247</v>
      </c>
      <c r="W128" s="109">
        <v>44682</v>
      </c>
      <c r="X128" s="108">
        <v>47.4</v>
      </c>
    </row>
    <row r="129" spans="3:56">
      <c r="J129" s="103" t="s">
        <v>283</v>
      </c>
      <c r="K129">
        <v>20</v>
      </c>
      <c r="L129" t="s">
        <v>180</v>
      </c>
      <c r="N129" s="110">
        <v>43983</v>
      </c>
      <c r="O129" s="107" t="s">
        <v>247</v>
      </c>
      <c r="P129" s="105" t="s">
        <v>248</v>
      </c>
      <c r="Q129" s="104" t="s">
        <v>249</v>
      </c>
      <c r="W129" s="109">
        <v>44713</v>
      </c>
      <c r="X129" s="107">
        <v>49.6</v>
      </c>
    </row>
    <row r="130" spans="3:56">
      <c r="J130" s="103" t="s">
        <v>272</v>
      </c>
      <c r="K130">
        <v>20</v>
      </c>
      <c r="L130" t="s">
        <v>179</v>
      </c>
      <c r="N130" s="110">
        <v>43952</v>
      </c>
      <c r="O130" s="108" t="s">
        <v>249</v>
      </c>
      <c r="P130" s="105" t="s">
        <v>250</v>
      </c>
      <c r="Q130" s="104" t="s">
        <v>251</v>
      </c>
      <c r="W130" s="109">
        <v>44743</v>
      </c>
      <c r="X130" s="108">
        <v>50.2</v>
      </c>
    </row>
    <row r="131" spans="3:56">
      <c r="J131" s="103" t="s">
        <v>284</v>
      </c>
      <c r="K131">
        <v>20</v>
      </c>
      <c r="L131" t="s">
        <v>178</v>
      </c>
      <c r="N131" s="110">
        <v>43922</v>
      </c>
      <c r="O131" s="108" t="s">
        <v>251</v>
      </c>
      <c r="P131" s="105" t="s">
        <v>252</v>
      </c>
      <c r="Q131" s="104" t="s">
        <v>253</v>
      </c>
      <c r="W131" s="109">
        <v>44774</v>
      </c>
      <c r="X131" s="108">
        <v>49</v>
      </c>
    </row>
    <row r="132" spans="3:56">
      <c r="J132" s="103" t="s">
        <v>285</v>
      </c>
      <c r="K132">
        <v>20</v>
      </c>
      <c r="L132" t="s">
        <v>177</v>
      </c>
      <c r="N132" s="110">
        <v>43891</v>
      </c>
      <c r="O132" s="108" t="s">
        <v>253</v>
      </c>
      <c r="P132" s="105" t="s">
        <v>254</v>
      </c>
      <c r="Q132" s="104" t="s">
        <v>255</v>
      </c>
      <c r="W132" s="109">
        <v>44805</v>
      </c>
      <c r="X132" s="107">
        <v>49.4</v>
      </c>
    </row>
    <row r="133" spans="3:56">
      <c r="J133" s="103" t="s">
        <v>286</v>
      </c>
      <c r="K133">
        <v>20</v>
      </c>
      <c r="L133" t="s">
        <v>176</v>
      </c>
      <c r="N133" s="110">
        <v>43862</v>
      </c>
      <c r="O133" s="108" t="s">
        <v>255</v>
      </c>
      <c r="P133" s="105" t="s">
        <v>256</v>
      </c>
      <c r="Q133" s="104" t="s">
        <v>223</v>
      </c>
      <c r="W133" s="109">
        <v>44835</v>
      </c>
      <c r="X133" s="107">
        <v>50.1</v>
      </c>
    </row>
    <row r="134" spans="3:56">
      <c r="J134" s="103"/>
      <c r="K134" s="109"/>
      <c r="M134" s="109"/>
      <c r="W134" s="109">
        <v>44866</v>
      </c>
      <c r="X134" s="108">
        <v>49.2</v>
      </c>
    </row>
    <row r="135" spans="3:56">
      <c r="J135" s="103"/>
      <c r="K135" s="109"/>
      <c r="M135" s="109"/>
      <c r="W135" s="109">
        <v>44896</v>
      </c>
      <c r="X135" s="108">
        <v>48</v>
      </c>
    </row>
    <row r="136" spans="3:56">
      <c r="J136" s="103"/>
      <c r="K136" s="109"/>
      <c r="M136" s="109"/>
      <c r="W136" s="109">
        <v>44927</v>
      </c>
      <c r="X136" s="108">
        <v>47</v>
      </c>
    </row>
    <row r="137" spans="3:56">
      <c r="J137" s="103"/>
      <c r="K137" s="109"/>
      <c r="M137" s="109"/>
      <c r="W137" s="109">
        <v>44958</v>
      </c>
      <c r="X137" s="107">
        <v>50.1</v>
      </c>
    </row>
    <row r="138" spans="3:56">
      <c r="J138" s="103"/>
      <c r="K138" s="109"/>
      <c r="M138" s="109"/>
      <c r="W138" s="109">
        <v>44986</v>
      </c>
      <c r="X138" s="107">
        <v>52.6</v>
      </c>
    </row>
    <row r="139" spans="3:56" ht="34">
      <c r="C139" s="103"/>
      <c r="D139" s="103"/>
      <c r="E139" t="s">
        <v>175</v>
      </c>
      <c r="F139" s="149" t="s">
        <v>442</v>
      </c>
      <c r="G139" s="103"/>
      <c r="H139" s="103"/>
      <c r="J139" s="103"/>
      <c r="K139" s="109"/>
      <c r="M139" s="109"/>
      <c r="W139" s="109">
        <v>45017</v>
      </c>
      <c r="X139" s="107">
        <v>51.9</v>
      </c>
    </row>
    <row r="140" spans="3:56">
      <c r="C140" s="103"/>
      <c r="D140" s="148"/>
      <c r="E140" s="109">
        <v>44287</v>
      </c>
      <c r="F140" s="112">
        <v>4.2999999999999997E-2</v>
      </c>
      <c r="G140" s="104"/>
      <c r="H140" s="106"/>
      <c r="J140" s="103"/>
      <c r="K140" s="109"/>
      <c r="M140" s="109"/>
      <c r="W140" s="109">
        <v>45047</v>
      </c>
      <c r="X140" s="108">
        <v>49.2</v>
      </c>
    </row>
    <row r="141" spans="3:56">
      <c r="C141" s="103"/>
      <c r="D141" s="148"/>
      <c r="E141" s="109">
        <v>44317</v>
      </c>
      <c r="F141" s="112">
        <v>0.05</v>
      </c>
      <c r="G141" s="104"/>
      <c r="H141" t="s">
        <v>175</v>
      </c>
      <c r="I141" s="109">
        <v>44287</v>
      </c>
      <c r="J141" s="109">
        <v>44317</v>
      </c>
      <c r="K141" s="109">
        <v>44348</v>
      </c>
      <c r="L141" s="109">
        <v>44378</v>
      </c>
      <c r="M141" s="109">
        <v>44409</v>
      </c>
      <c r="N141" s="109">
        <v>44440</v>
      </c>
      <c r="O141" s="109">
        <v>44470</v>
      </c>
      <c r="P141" s="109">
        <v>44501</v>
      </c>
      <c r="Q141" s="109">
        <v>44531</v>
      </c>
      <c r="R141" s="109">
        <v>44562</v>
      </c>
      <c r="S141" s="109">
        <v>44593</v>
      </c>
      <c r="T141" s="109">
        <v>44621</v>
      </c>
      <c r="U141" s="109">
        <v>44652</v>
      </c>
      <c r="V141" s="109">
        <v>44682</v>
      </c>
      <c r="W141" s="109">
        <v>44713</v>
      </c>
      <c r="X141" s="109">
        <v>44743</v>
      </c>
      <c r="Y141" s="109">
        <v>44774</v>
      </c>
      <c r="Z141" s="109">
        <v>44805</v>
      </c>
      <c r="AA141" s="109">
        <v>44835</v>
      </c>
      <c r="AB141" s="109">
        <v>44866</v>
      </c>
      <c r="AC141" s="109">
        <v>44896</v>
      </c>
      <c r="AD141" s="109">
        <v>44927</v>
      </c>
      <c r="AE141" s="109">
        <v>44958</v>
      </c>
      <c r="AF141" s="109">
        <v>44986</v>
      </c>
      <c r="AG141" s="109">
        <v>45017</v>
      </c>
      <c r="AH141" s="109">
        <v>45047</v>
      </c>
      <c r="AI141" s="109">
        <v>45078</v>
      </c>
      <c r="AJ141" s="109">
        <v>45108</v>
      </c>
      <c r="AK141" s="109">
        <v>45139</v>
      </c>
      <c r="AL141" s="109">
        <v>45170</v>
      </c>
      <c r="AM141" s="109">
        <v>45200</v>
      </c>
      <c r="AN141" s="109">
        <v>45231</v>
      </c>
      <c r="AO141" s="109">
        <v>45261</v>
      </c>
      <c r="AP141" s="109">
        <v>45292</v>
      </c>
      <c r="AQ141" s="109">
        <v>45323</v>
      </c>
      <c r="AR141" s="109">
        <v>45352</v>
      </c>
      <c r="AS141" s="109">
        <v>45383</v>
      </c>
      <c r="AT141" s="109">
        <v>45413</v>
      </c>
      <c r="AU141" s="109">
        <v>45444</v>
      </c>
      <c r="AV141" s="109">
        <v>45474</v>
      </c>
      <c r="AW141" s="109">
        <v>45505</v>
      </c>
      <c r="AX141" s="109">
        <v>45536</v>
      </c>
      <c r="AY141" s="109">
        <v>45566</v>
      </c>
      <c r="AZ141" s="109">
        <v>45597</v>
      </c>
      <c r="BA141" s="109">
        <v>45627</v>
      </c>
      <c r="BB141" s="109">
        <v>45658</v>
      </c>
      <c r="BC141" s="109">
        <v>45689</v>
      </c>
      <c r="BD141" s="109">
        <v>45717</v>
      </c>
    </row>
    <row r="142" spans="3:56" ht="34">
      <c r="C142" s="103"/>
      <c r="D142" s="148"/>
      <c r="E142" s="109">
        <v>44348</v>
      </c>
      <c r="F142" s="112">
        <v>4.5999999999999999E-2</v>
      </c>
      <c r="G142" s="104"/>
      <c r="H142" s="149" t="s">
        <v>442</v>
      </c>
      <c r="I142" s="112">
        <v>4.2999999999999997E-2</v>
      </c>
      <c r="J142" s="112">
        <v>0.05</v>
      </c>
      <c r="K142" s="112">
        <v>4.5999999999999999E-2</v>
      </c>
      <c r="L142" s="111">
        <v>0.33800000000000002</v>
      </c>
      <c r="M142" s="111">
        <v>0.34200000000000003</v>
      </c>
      <c r="N142" s="112">
        <v>0.17699999999999999</v>
      </c>
      <c r="O142" s="112">
        <v>0.124</v>
      </c>
      <c r="P142" s="111">
        <v>0.121</v>
      </c>
      <c r="Q142" s="112">
        <v>8.5000000000000006E-2</v>
      </c>
      <c r="R142" s="112">
        <v>2.5000000000000001E-2</v>
      </c>
      <c r="S142" s="111">
        <v>4.3999999999999997E-2</v>
      </c>
      <c r="T142" s="111">
        <v>4.9000000000000002E-2</v>
      </c>
      <c r="U142" s="112">
        <v>3.9E-2</v>
      </c>
      <c r="V142" s="112">
        <v>1.7000000000000001E-2</v>
      </c>
      <c r="W142" s="111">
        <v>6.7000000000000004E-2</v>
      </c>
      <c r="X142" s="112">
        <v>-3.5000000000000003E-2</v>
      </c>
      <c r="Y142" s="112">
        <v>-0.111</v>
      </c>
      <c r="Z142" s="111">
        <v>-6.7000000000000004E-2</v>
      </c>
      <c r="AA142" s="111">
        <v>3.1E-2</v>
      </c>
      <c r="AB142" s="112">
        <v>2.7E-2</v>
      </c>
      <c r="AC142" s="111">
        <v>5.3999999999999999E-2</v>
      </c>
      <c r="AD142" s="112">
        <v>2.5000000000000001E-2</v>
      </c>
      <c r="AE142" s="112">
        <v>-5.0000000000000001E-3</v>
      </c>
      <c r="AF142" s="112">
        <v>-5.8999999999999997E-2</v>
      </c>
      <c r="AG142" s="111">
        <v>-1.7999999999999999E-2</v>
      </c>
      <c r="AH142" s="113">
        <v>3.5000000000000003E-2</v>
      </c>
      <c r="AI142" s="111">
        <v>0.106</v>
      </c>
      <c r="AJ142" s="112">
        <v>0.184</v>
      </c>
      <c r="AK142" s="112">
        <v>0.127</v>
      </c>
      <c r="AL142" s="112">
        <v>3.1E-2</v>
      </c>
      <c r="AM142" s="112">
        <v>2.5000000000000001E-2</v>
      </c>
      <c r="AN142" s="111">
        <v>4.5999999999999999E-2</v>
      </c>
      <c r="AO142" s="111">
        <v>5.5E-2</v>
      </c>
      <c r="AP142" s="111">
        <v>7.5999999999999998E-2</v>
      </c>
      <c r="AQ142" s="112">
        <v>0.10100000000000001</v>
      </c>
      <c r="AR142" s="112">
        <v>7.3999999999999996E-2</v>
      </c>
      <c r="AS142" s="112">
        <v>5.5E-2</v>
      </c>
      <c r="AT142" s="112">
        <v>3.1E-2</v>
      </c>
      <c r="AU142" s="112">
        <v>2.3E-2</v>
      </c>
      <c r="AV142" s="111">
        <v>3.6999999999999998E-2</v>
      </c>
      <c r="AW142" s="112">
        <v>0.02</v>
      </c>
      <c r="AX142" s="111">
        <v>2.7E-2</v>
      </c>
      <c r="AY142" s="112">
        <v>2.1000000000000001E-2</v>
      </c>
      <c r="AZ142" s="111">
        <v>3.2000000000000001E-2</v>
      </c>
      <c r="BA142" s="111">
        <v>4.8000000000000001E-2</v>
      </c>
      <c r="BB142" s="112">
        <v>0.03</v>
      </c>
      <c r="BC142" s="111">
        <v>3.6999999999999998E-2</v>
      </c>
      <c r="BD142" s="111">
        <v>0.04</v>
      </c>
    </row>
    <row r="143" spans="3:56">
      <c r="C143" s="103"/>
      <c r="D143" s="148"/>
      <c r="E143" s="109">
        <v>44378</v>
      </c>
      <c r="F143" s="111">
        <v>0.33800000000000002</v>
      </c>
      <c r="G143" s="104"/>
      <c r="H143" s="106"/>
      <c r="J143" s="103"/>
      <c r="K143" s="109"/>
      <c r="M143" s="109"/>
      <c r="W143" s="109">
        <v>45139</v>
      </c>
      <c r="X143" s="107">
        <v>49.3</v>
      </c>
    </row>
    <row r="144" spans="3:56">
      <c r="C144" s="103"/>
      <c r="D144" s="148"/>
      <c r="E144" s="109">
        <v>44409</v>
      </c>
      <c r="F144" s="111">
        <v>0.34200000000000003</v>
      </c>
      <c r="G144" s="104"/>
      <c r="H144" s="106"/>
      <c r="J144" s="103"/>
      <c r="K144" s="109"/>
      <c r="M144" s="109"/>
      <c r="W144" s="109">
        <v>45170</v>
      </c>
      <c r="X144" s="107">
        <v>49.7</v>
      </c>
    </row>
    <row r="145" spans="3:95">
      <c r="C145" s="103"/>
      <c r="D145" s="148"/>
      <c r="E145" s="109">
        <v>44440</v>
      </c>
      <c r="F145" s="112">
        <v>0.17699999999999999</v>
      </c>
      <c r="G145" s="104"/>
      <c r="H145" s="106"/>
      <c r="J145" s="103"/>
      <c r="K145" s="109"/>
      <c r="M145" s="109"/>
      <c r="W145" s="109">
        <v>45200</v>
      </c>
      <c r="X145" s="104">
        <v>50.2</v>
      </c>
    </row>
    <row r="146" spans="3:95">
      <c r="C146" s="103"/>
      <c r="D146" s="148"/>
      <c r="E146" s="109">
        <v>44470</v>
      </c>
      <c r="F146" s="112">
        <v>0.124</v>
      </c>
      <c r="G146" s="104"/>
      <c r="H146" s="106"/>
      <c r="J146" s="103"/>
      <c r="K146" s="109"/>
      <c r="M146" s="109"/>
      <c r="W146" s="109">
        <v>45231</v>
      </c>
      <c r="X146" s="108">
        <v>49.5</v>
      </c>
    </row>
    <row r="147" spans="3:95">
      <c r="C147" s="103"/>
      <c r="D147" s="148"/>
      <c r="E147" s="109">
        <v>44501</v>
      </c>
      <c r="F147" s="111">
        <v>0.121</v>
      </c>
      <c r="G147" s="104"/>
      <c r="H147" s="106"/>
      <c r="Q147" s="30" t="s">
        <v>438</v>
      </c>
      <c r="R147" s="30"/>
      <c r="S147" s="30"/>
      <c r="T147" s="30"/>
      <c r="U147" s="30"/>
      <c r="V147" s="30"/>
      <c r="W147" s="109">
        <v>45261</v>
      </c>
      <c r="X147" s="108">
        <v>49.4</v>
      </c>
    </row>
    <row r="148" spans="3:95">
      <c r="C148" s="103"/>
      <c r="D148" s="148"/>
      <c r="E148" s="109">
        <v>44531</v>
      </c>
      <c r="F148" s="112">
        <v>8.5000000000000006E-2</v>
      </c>
      <c r="G148" s="104"/>
      <c r="H148" s="106"/>
      <c r="Q148" s="30"/>
      <c r="R148" s="30">
        <v>2022</v>
      </c>
      <c r="S148" s="30">
        <v>2023</v>
      </c>
      <c r="T148" s="30">
        <v>2024</v>
      </c>
      <c r="U148" s="30">
        <v>2025</v>
      </c>
      <c r="V148" s="30"/>
      <c r="W148" s="109">
        <v>45292</v>
      </c>
      <c r="X148" s="104">
        <v>49.2</v>
      </c>
    </row>
    <row r="149" spans="3:95">
      <c r="C149" s="103"/>
      <c r="D149" s="148"/>
      <c r="E149" s="109">
        <v>44562</v>
      </c>
      <c r="F149" s="112">
        <v>2.5000000000000001E-2</v>
      </c>
      <c r="G149" s="104"/>
      <c r="H149" s="106"/>
      <c r="Q149" s="30" t="s">
        <v>439</v>
      </c>
      <c r="R149" s="30">
        <v>2.3193000000000001</v>
      </c>
      <c r="S149" s="30">
        <v>2.4024999999999999</v>
      </c>
      <c r="T149" s="30">
        <v>1.9836</v>
      </c>
      <c r="U149" s="30">
        <v>1.5804</v>
      </c>
      <c r="V149" s="30"/>
      <c r="W149" s="109">
        <v>45323</v>
      </c>
      <c r="X149" s="104">
        <v>49.1</v>
      </c>
    </row>
    <row r="150" spans="3:95">
      <c r="C150" s="103"/>
      <c r="D150" s="148"/>
      <c r="E150" s="109">
        <v>44593</v>
      </c>
      <c r="F150" s="111">
        <v>4.3999999999999997E-2</v>
      </c>
      <c r="G150" s="104"/>
      <c r="H150" s="106"/>
      <c r="Q150" s="30" t="s">
        <v>440</v>
      </c>
      <c r="R150" s="30">
        <v>2.8127</v>
      </c>
      <c r="S150" s="30">
        <v>2.8603999999999998</v>
      </c>
      <c r="T150" s="30">
        <v>2.2850999999999999</v>
      </c>
      <c r="U150" s="30">
        <v>1.8458000000000001</v>
      </c>
      <c r="V150" s="30"/>
      <c r="W150" s="109">
        <v>45352</v>
      </c>
      <c r="X150" s="107">
        <v>50.8</v>
      </c>
    </row>
    <row r="151" spans="3:95">
      <c r="C151" s="103"/>
      <c r="D151" s="148"/>
      <c r="E151" s="109">
        <v>44621</v>
      </c>
      <c r="F151" s="111">
        <v>4.9000000000000002E-2</v>
      </c>
      <c r="G151" s="104"/>
      <c r="H151" s="106"/>
      <c r="Q151" s="30" t="s">
        <v>441</v>
      </c>
      <c r="R151" s="30">
        <f>R150-R149</f>
        <v>0.49339999999999984</v>
      </c>
      <c r="S151" s="30">
        <f>S150-S149</f>
        <v>0.45789999999999997</v>
      </c>
      <c r="T151" s="30">
        <f>T150-T149</f>
        <v>0.30149999999999988</v>
      </c>
      <c r="U151" s="30">
        <f>U150-U149</f>
        <v>0.26540000000000008</v>
      </c>
      <c r="V151" s="30"/>
      <c r="W151" s="109">
        <v>45383</v>
      </c>
      <c r="X151" s="107">
        <v>50.4</v>
      </c>
    </row>
    <row r="152" spans="3:95">
      <c r="C152" s="103"/>
      <c r="D152" s="148"/>
      <c r="E152" s="109">
        <v>44652</v>
      </c>
      <c r="F152" s="112">
        <v>3.9E-2</v>
      </c>
      <c r="G152" s="104"/>
      <c r="H152" s="106"/>
      <c r="W152" s="109">
        <v>45413</v>
      </c>
      <c r="X152" s="108">
        <v>49.5</v>
      </c>
      <c r="AA152" s="30"/>
      <c r="AB152" s="30"/>
      <c r="AC152" s="30"/>
      <c r="AD152" s="30"/>
      <c r="AE152" s="30"/>
      <c r="AF152" s="30"/>
      <c r="AG152" s="30"/>
      <c r="AH152" s="30"/>
      <c r="AI152" s="30"/>
      <c r="AJ152" s="30"/>
      <c r="AK152" s="30"/>
      <c r="AL152" s="30"/>
      <c r="AM152" s="30"/>
      <c r="AN152" s="30"/>
      <c r="AO152" s="30"/>
      <c r="AP152" s="30"/>
      <c r="AQ152" s="30"/>
      <c r="AR152" s="30"/>
      <c r="AS152" s="30"/>
      <c r="AT152" s="30"/>
      <c r="AU152" s="30"/>
      <c r="AV152" s="30"/>
      <c r="AW152" s="30"/>
      <c r="AX152" s="30"/>
      <c r="AY152" s="30"/>
      <c r="AZ152" s="30"/>
      <c r="BA152" s="30"/>
      <c r="BB152" s="30"/>
      <c r="BC152" s="30"/>
      <c r="BD152" s="30"/>
      <c r="BE152" s="30"/>
      <c r="BF152" s="30"/>
      <c r="BG152" s="30"/>
      <c r="BH152" s="30"/>
      <c r="BI152" s="30"/>
      <c r="BJ152" s="30"/>
      <c r="BK152" s="30"/>
      <c r="BL152" s="30"/>
      <c r="BM152" s="30"/>
      <c r="BN152" s="30"/>
      <c r="BO152" s="30"/>
      <c r="BP152" s="30"/>
      <c r="BQ152" s="30"/>
      <c r="BR152" s="30"/>
      <c r="BS152" s="30"/>
      <c r="BT152" s="30"/>
      <c r="BU152" s="30"/>
      <c r="BV152" s="30"/>
      <c r="BW152" s="30"/>
      <c r="BX152" s="30"/>
      <c r="BY152" s="30"/>
      <c r="BZ152" s="30"/>
      <c r="CA152" s="30"/>
      <c r="CB152" s="30"/>
      <c r="CC152" s="30"/>
      <c r="CD152" s="30"/>
      <c r="CE152" s="30"/>
      <c r="CF152" s="30"/>
      <c r="CG152" s="30"/>
      <c r="CH152" s="30"/>
      <c r="CI152" s="30"/>
      <c r="CJ152" s="30"/>
      <c r="CK152" s="30"/>
      <c r="CL152" s="30"/>
      <c r="CM152" s="30"/>
      <c r="CN152" s="30"/>
      <c r="CO152" s="30"/>
      <c r="CP152" s="30"/>
      <c r="CQ152" s="30"/>
    </row>
    <row r="153" spans="3:95">
      <c r="C153" s="103"/>
      <c r="D153" s="148"/>
      <c r="E153" s="109">
        <v>44682</v>
      </c>
      <c r="F153" s="112">
        <v>1.7000000000000001E-2</v>
      </c>
      <c r="G153" s="104"/>
      <c r="H153" s="106"/>
      <c r="W153" s="109">
        <v>45444</v>
      </c>
      <c r="X153" s="104">
        <v>49.5</v>
      </c>
      <c r="AA153" s="30"/>
      <c r="AB153" s="30"/>
      <c r="AC153" s="30"/>
      <c r="AD153" s="30"/>
      <c r="AE153" s="30"/>
      <c r="AF153" s="30"/>
      <c r="AG153" s="30"/>
      <c r="AH153" s="30"/>
      <c r="AI153" s="30"/>
      <c r="AJ153" s="30"/>
      <c r="AK153" s="30"/>
      <c r="AL153" s="30"/>
      <c r="AM153" s="30"/>
      <c r="AN153" s="30"/>
      <c r="AO153" s="30"/>
      <c r="AP153" s="30"/>
      <c r="AQ153" s="30"/>
      <c r="AR153" s="30"/>
      <c r="AS153" s="30"/>
      <c r="AT153" s="30"/>
      <c r="AU153" s="30"/>
      <c r="AV153" s="30"/>
      <c r="AW153" s="30"/>
      <c r="AX153" s="30"/>
      <c r="AY153" s="30"/>
      <c r="AZ153" s="30"/>
      <c r="BA153" s="30"/>
      <c r="BB153" s="30"/>
      <c r="BC153" s="30"/>
      <c r="BD153" s="30"/>
      <c r="BE153" s="30"/>
      <c r="BF153" s="30"/>
      <c r="BG153" s="30"/>
      <c r="BH153" s="30"/>
      <c r="BI153" s="30"/>
      <c r="BJ153" s="30"/>
      <c r="BK153" s="30"/>
      <c r="BL153" s="30"/>
      <c r="BM153" s="30"/>
      <c r="BN153" s="30"/>
      <c r="BO153" s="30"/>
      <c r="BP153" s="30"/>
      <c r="BQ153" s="30"/>
      <c r="BR153" s="30"/>
      <c r="BS153" s="30"/>
      <c r="BT153" s="30"/>
      <c r="BU153" s="30"/>
      <c r="BV153" s="30"/>
      <c r="BW153" s="30"/>
      <c r="BX153" s="30"/>
      <c r="BY153" s="30"/>
      <c r="BZ153" s="30"/>
      <c r="CA153" s="30"/>
      <c r="CB153" s="30"/>
      <c r="CC153" s="30"/>
      <c r="CD153" s="30"/>
      <c r="CE153" s="30"/>
      <c r="CF153" s="30"/>
      <c r="CG153" s="30"/>
      <c r="CH153" s="30"/>
      <c r="CI153" s="30"/>
      <c r="CJ153" s="30"/>
      <c r="CK153" s="30"/>
      <c r="CL153" s="30"/>
      <c r="CM153" s="30"/>
      <c r="CN153" s="30"/>
      <c r="CO153" s="30"/>
      <c r="CP153" s="30"/>
      <c r="CQ153" s="30"/>
    </row>
    <row r="154" spans="3:95">
      <c r="C154" s="103"/>
      <c r="D154" s="148"/>
      <c r="E154" s="109">
        <v>44713</v>
      </c>
      <c r="F154" s="111">
        <v>6.7000000000000004E-2</v>
      </c>
      <c r="G154" s="104"/>
      <c r="H154" s="106"/>
      <c r="W154" s="109">
        <v>45474</v>
      </c>
      <c r="X154" s="104">
        <v>49.4</v>
      </c>
      <c r="AA154" s="30"/>
      <c r="AB154" s="30"/>
      <c r="AC154" s="30"/>
      <c r="AD154" s="30"/>
      <c r="AE154" s="30"/>
      <c r="AF154" s="30"/>
      <c r="AG154" s="30"/>
      <c r="AH154" s="30"/>
      <c r="AI154" s="30"/>
      <c r="AJ154" s="30"/>
      <c r="AK154" s="30"/>
      <c r="AL154" s="30"/>
      <c r="AM154" s="30"/>
      <c r="AN154" s="30"/>
      <c r="AO154" s="30"/>
      <c r="AP154" s="30"/>
      <c r="AQ154" s="30"/>
      <c r="AR154" s="30"/>
      <c r="AS154" s="30"/>
      <c r="AT154" s="30"/>
      <c r="AU154" s="30"/>
      <c r="AV154" s="30"/>
      <c r="AW154" s="30"/>
      <c r="AX154" s="30"/>
      <c r="AY154" s="30"/>
      <c r="AZ154" s="30"/>
      <c r="BA154" s="30"/>
      <c r="BB154" s="30"/>
      <c r="BC154" s="30"/>
      <c r="BD154" s="30"/>
      <c r="BE154" s="30"/>
      <c r="BF154" s="30"/>
      <c r="BG154" s="30"/>
      <c r="BH154" s="30"/>
      <c r="BI154" s="30"/>
      <c r="BJ154" s="30"/>
      <c r="BK154" s="30"/>
      <c r="BL154" s="30"/>
      <c r="BM154" s="30"/>
      <c r="BN154" s="30"/>
      <c r="BO154" s="30"/>
      <c r="BP154" s="30"/>
      <c r="BQ154" s="30"/>
      <c r="BR154" s="30"/>
      <c r="BS154" s="30"/>
      <c r="BT154" s="30"/>
      <c r="BU154" s="30"/>
      <c r="BV154" s="30"/>
      <c r="BW154" s="30"/>
      <c r="BX154" s="30"/>
      <c r="BY154" s="30"/>
      <c r="BZ154" s="30"/>
      <c r="CA154" s="30"/>
      <c r="CB154" s="30"/>
      <c r="CC154" s="30"/>
      <c r="CD154" s="30"/>
      <c r="CE154" s="30"/>
      <c r="CF154" s="30"/>
      <c r="CG154" s="30"/>
      <c r="CH154" s="30"/>
      <c r="CI154" s="30"/>
      <c r="CJ154" s="30"/>
      <c r="CK154" s="30"/>
      <c r="CL154" s="30"/>
      <c r="CM154" s="30"/>
      <c r="CN154" s="30"/>
      <c r="CO154" s="30"/>
      <c r="CP154" s="30"/>
      <c r="CQ154" s="30"/>
    </row>
    <row r="155" spans="3:95">
      <c r="C155" s="103"/>
      <c r="D155" s="148"/>
      <c r="E155" s="109">
        <v>44743</v>
      </c>
      <c r="F155" s="112">
        <v>-3.5000000000000003E-2</v>
      </c>
      <c r="G155" s="104"/>
      <c r="H155" s="106"/>
      <c r="W155" s="109">
        <v>45505</v>
      </c>
      <c r="X155" s="108">
        <v>49.1</v>
      </c>
      <c r="AA155" s="30"/>
      <c r="AB155" s="30"/>
      <c r="AC155" s="30"/>
      <c r="AD155" s="30"/>
      <c r="AE155" s="30"/>
      <c r="AF155" s="30"/>
      <c r="AG155" s="30"/>
      <c r="AH155" s="30"/>
      <c r="AI155" s="30"/>
      <c r="AJ155" s="30"/>
      <c r="AK155" s="30"/>
      <c r="AL155" s="30"/>
      <c r="AM155" s="30"/>
      <c r="AN155" s="30"/>
      <c r="AO155" s="30"/>
      <c r="AP155" s="30"/>
      <c r="AQ155" s="30"/>
      <c r="AR155" s="30"/>
      <c r="AS155" s="30"/>
      <c r="AT155" s="30"/>
      <c r="AU155" s="30"/>
      <c r="AV155" s="30"/>
      <c r="AW155" s="30"/>
      <c r="AX155" s="30"/>
      <c r="AY155" s="30"/>
      <c r="AZ155" s="30"/>
      <c r="BA155" s="30"/>
      <c r="BB155" s="30"/>
      <c r="BC155" s="30"/>
      <c r="BD155" s="30"/>
      <c r="BE155" s="30"/>
      <c r="BF155" s="30"/>
      <c r="BG155" s="30"/>
      <c r="BH155" s="30"/>
      <c r="BI155" s="30"/>
      <c r="BJ155" s="30"/>
      <c r="BK155" s="30"/>
      <c r="BL155" s="30"/>
      <c r="BM155" s="30"/>
      <c r="BN155" s="30"/>
      <c r="BO155" s="30"/>
      <c r="BP155" s="30"/>
      <c r="BQ155" s="30"/>
      <c r="BR155" s="30"/>
      <c r="BS155" s="30"/>
      <c r="BT155" s="30"/>
      <c r="BU155" s="30"/>
      <c r="BV155" s="30"/>
      <c r="BW155" s="30"/>
      <c r="BX155" s="30"/>
      <c r="BY155" s="30"/>
      <c r="BZ155" s="30"/>
      <c r="CA155" s="30"/>
      <c r="CB155" s="30"/>
      <c r="CC155" s="30"/>
      <c r="CD155" s="30"/>
      <c r="CE155" s="30"/>
      <c r="CF155" s="30"/>
      <c r="CG155" s="30"/>
      <c r="CH155" s="30"/>
      <c r="CI155" s="30"/>
      <c r="CJ155" s="30"/>
      <c r="CK155" s="30"/>
      <c r="CL155" s="30"/>
      <c r="CM155" s="30"/>
      <c r="CN155" s="30"/>
      <c r="CO155" s="30"/>
      <c r="CP155" s="30"/>
      <c r="CQ155" s="30"/>
    </row>
    <row r="156" spans="3:95">
      <c r="C156" s="103"/>
      <c r="D156" s="148"/>
      <c r="E156" s="109">
        <v>44774</v>
      </c>
      <c r="F156" s="112">
        <v>-0.111</v>
      </c>
      <c r="G156" s="104"/>
      <c r="H156" s="106"/>
      <c r="W156" s="109">
        <v>45536</v>
      </c>
      <c r="X156" s="107">
        <v>49.8</v>
      </c>
      <c r="AA156" s="30"/>
      <c r="AB156" s="30"/>
      <c r="AC156" s="30"/>
      <c r="AD156" s="30"/>
      <c r="AE156" s="30"/>
      <c r="AF156" s="30"/>
      <c r="AG156" s="30"/>
      <c r="AH156" s="30"/>
      <c r="AI156" s="30"/>
      <c r="AJ156" s="30"/>
      <c r="AK156" s="30"/>
      <c r="AL156" s="30"/>
      <c r="AM156" s="30"/>
      <c r="AN156" s="30"/>
      <c r="AO156" s="30"/>
      <c r="AP156" s="30"/>
      <c r="AQ156" s="30"/>
      <c r="AR156" s="30"/>
      <c r="AS156" s="30"/>
      <c r="AT156" s="30"/>
      <c r="AU156" s="30"/>
      <c r="AV156" s="30"/>
      <c r="AW156" s="30"/>
      <c r="AX156" s="30"/>
      <c r="AY156" s="30"/>
      <c r="AZ156" s="30"/>
      <c r="BA156" s="30"/>
      <c r="BB156" s="30"/>
      <c r="BC156" s="30"/>
      <c r="BD156" s="30"/>
      <c r="BE156" s="30"/>
      <c r="BF156" s="30"/>
      <c r="BG156" s="30"/>
      <c r="BH156" s="30"/>
      <c r="BI156" s="30"/>
      <c r="BJ156" s="30"/>
      <c r="BK156" s="30"/>
      <c r="BL156" s="30"/>
      <c r="BM156" s="30"/>
      <c r="BN156" s="30"/>
      <c r="BO156" s="30"/>
      <c r="BP156" s="30"/>
      <c r="BQ156" s="30"/>
      <c r="BR156" s="30"/>
      <c r="BS156" s="30"/>
      <c r="BT156" s="30"/>
      <c r="BU156" s="30"/>
      <c r="BV156" s="30"/>
      <c r="BW156" s="30"/>
      <c r="BX156" s="30"/>
      <c r="BY156" s="30"/>
      <c r="BZ156" s="30"/>
      <c r="CA156" s="30"/>
      <c r="CB156" s="30"/>
      <c r="CC156" s="30"/>
      <c r="CD156" s="30"/>
      <c r="CE156" s="30"/>
      <c r="CF156" s="30"/>
      <c r="CG156" s="30"/>
      <c r="CH156" s="30"/>
      <c r="CI156" s="30"/>
      <c r="CJ156" s="30"/>
      <c r="CK156" s="30"/>
      <c r="CL156" s="30"/>
      <c r="CM156" s="30"/>
      <c r="CN156" s="30"/>
      <c r="CO156" s="30"/>
      <c r="CP156" s="30"/>
      <c r="CQ156" s="30"/>
    </row>
    <row r="157" spans="3:95">
      <c r="C157" s="103"/>
      <c r="D157" s="148"/>
      <c r="E157" s="109">
        <v>44805</v>
      </c>
      <c r="F157" s="111">
        <v>-6.7000000000000004E-2</v>
      </c>
      <c r="G157" s="104"/>
      <c r="H157" s="106"/>
      <c r="W157" s="109">
        <v>45566</v>
      </c>
      <c r="X157" s="107">
        <v>50.1</v>
      </c>
      <c r="AA157" s="30"/>
      <c r="AB157" s="30"/>
      <c r="AC157" s="30"/>
      <c r="AD157" s="30"/>
      <c r="AE157" s="30"/>
      <c r="AF157" s="30"/>
      <c r="AG157" s="30"/>
      <c r="AH157" s="30"/>
      <c r="AI157" s="30"/>
      <c r="AJ157" s="30"/>
      <c r="AK157" s="30"/>
      <c r="AL157" s="30"/>
      <c r="AM157" s="30"/>
      <c r="AN157" s="30"/>
      <c r="AO157" s="30"/>
      <c r="AP157" s="30"/>
      <c r="AQ157" s="30"/>
      <c r="AR157" s="30"/>
      <c r="AS157" s="30"/>
      <c r="AT157" s="30"/>
      <c r="AU157" s="30"/>
      <c r="AV157" s="30"/>
      <c r="AW157" s="30"/>
      <c r="AX157" s="30"/>
      <c r="AY157" s="30"/>
      <c r="AZ157" s="30"/>
      <c r="BA157" s="30"/>
      <c r="BB157" s="30"/>
      <c r="BC157" s="30"/>
      <c r="BD157" s="30"/>
      <c r="BE157" s="30"/>
      <c r="BF157" s="30"/>
      <c r="BG157" s="30"/>
      <c r="BH157" s="30"/>
      <c r="BI157" s="30"/>
      <c r="BJ157" s="30"/>
      <c r="BK157" s="30"/>
      <c r="BL157" s="30"/>
      <c r="BM157" s="30"/>
      <c r="BN157" s="30"/>
      <c r="BO157" s="30"/>
      <c r="BP157" s="30"/>
      <c r="BQ157" s="30"/>
      <c r="BR157" s="30"/>
      <c r="BS157" s="30"/>
      <c r="BT157" s="30"/>
      <c r="BU157" s="30"/>
      <c r="BV157" s="30"/>
      <c r="BW157" s="30"/>
      <c r="BX157" s="30"/>
      <c r="BY157" s="30"/>
      <c r="BZ157" s="30"/>
      <c r="CA157" s="30"/>
      <c r="CB157" s="30"/>
      <c r="CC157" s="30"/>
      <c r="CD157" s="30"/>
      <c r="CE157" s="30"/>
      <c r="CF157" s="30"/>
      <c r="CG157" s="30"/>
      <c r="CH157" s="30"/>
      <c r="CI157" s="30"/>
      <c r="CJ157" s="30"/>
      <c r="CK157" s="30"/>
      <c r="CL157" s="30"/>
      <c r="CM157" s="30"/>
      <c r="CN157" s="30"/>
      <c r="CO157" s="30"/>
      <c r="CP157" s="30"/>
      <c r="CQ157" s="30"/>
    </row>
    <row r="158" spans="3:95">
      <c r="C158" s="103"/>
      <c r="D158" s="148"/>
      <c r="E158" s="109">
        <v>44835</v>
      </c>
      <c r="F158" s="111">
        <v>3.1E-2</v>
      </c>
      <c r="G158" s="104"/>
      <c r="H158" s="106"/>
      <c r="W158" s="109">
        <v>45597</v>
      </c>
      <c r="X158" s="107">
        <v>50.3</v>
      </c>
      <c r="AA158" s="30"/>
      <c r="AB158" s="30"/>
      <c r="AC158" s="30"/>
      <c r="AD158" s="30"/>
      <c r="AE158" s="30"/>
      <c r="AF158" s="30"/>
      <c r="AG158" s="30"/>
      <c r="AH158" s="30"/>
      <c r="AI158" s="30"/>
      <c r="AJ158" s="30"/>
      <c r="AK158" s="30"/>
      <c r="AL158" s="30"/>
      <c r="AM158" s="30"/>
      <c r="AN158" s="30"/>
      <c r="AO158" s="30"/>
      <c r="AP158" s="30"/>
      <c r="AQ158" s="30"/>
      <c r="AR158" s="30"/>
      <c r="AS158" s="30"/>
      <c r="AT158" s="30"/>
      <c r="AU158" s="30"/>
      <c r="AV158" s="30"/>
      <c r="AW158" s="30"/>
      <c r="AX158" s="30"/>
      <c r="AY158" s="30"/>
      <c r="AZ158" s="30"/>
      <c r="BA158" s="30"/>
      <c r="BB158" s="30"/>
      <c r="BC158" s="30"/>
      <c r="BD158" s="30"/>
      <c r="BE158" s="30"/>
      <c r="BF158" s="30"/>
      <c r="BG158" s="30"/>
      <c r="BH158" s="30"/>
      <c r="BI158" s="30"/>
      <c r="BJ158" s="30"/>
      <c r="BK158" s="30"/>
      <c r="BL158" s="30"/>
      <c r="BM158" s="30"/>
      <c r="BN158" s="30"/>
      <c r="BO158" s="30"/>
      <c r="BP158" s="30"/>
      <c r="BQ158" s="30"/>
      <c r="BR158" s="30"/>
      <c r="BS158" s="30"/>
      <c r="BT158" s="30"/>
      <c r="BU158" s="30"/>
      <c r="BV158" s="30"/>
      <c r="BW158" s="30"/>
      <c r="BX158" s="30"/>
      <c r="BY158" s="30"/>
      <c r="BZ158" s="30"/>
      <c r="CA158" s="30"/>
      <c r="CB158" s="30"/>
      <c r="CC158" s="30"/>
      <c r="CD158" s="30"/>
      <c r="CE158" s="30"/>
      <c r="CF158" s="30"/>
      <c r="CG158" s="30"/>
      <c r="CH158" s="30"/>
      <c r="CI158" s="30"/>
      <c r="CJ158" s="30"/>
      <c r="CK158" s="30"/>
      <c r="CL158" s="30"/>
      <c r="CM158" s="30"/>
      <c r="CN158" s="30"/>
      <c r="CO158" s="30"/>
      <c r="CP158" s="30"/>
      <c r="CQ158" s="30"/>
    </row>
    <row r="159" spans="3:95">
      <c r="C159" s="103"/>
      <c r="D159" s="148"/>
      <c r="E159" s="109">
        <v>44866</v>
      </c>
      <c r="F159" s="112">
        <v>2.7E-2</v>
      </c>
      <c r="G159" s="104"/>
      <c r="H159" s="106"/>
      <c r="W159" s="109">
        <v>45627</v>
      </c>
      <c r="X159" s="108">
        <v>50.1</v>
      </c>
      <c r="AA159" s="30"/>
      <c r="AB159" s="30"/>
      <c r="AC159" s="30"/>
      <c r="AD159" s="30"/>
      <c r="AE159" s="30"/>
      <c r="AF159" s="30"/>
      <c r="AG159" s="30"/>
      <c r="AH159" s="30"/>
      <c r="AI159" s="30"/>
      <c r="AJ159" s="30"/>
      <c r="AK159" s="30"/>
      <c r="AL159" s="30"/>
      <c r="AM159" s="30"/>
      <c r="AN159" s="30"/>
      <c r="AO159" s="30"/>
      <c r="AP159" s="30"/>
      <c r="AQ159" s="30"/>
      <c r="AR159" s="30"/>
      <c r="AS159" s="30"/>
      <c r="AT159" s="30"/>
      <c r="AU159" s="30"/>
      <c r="AV159" s="30"/>
      <c r="AW159" s="30"/>
      <c r="AX159" s="30"/>
      <c r="AY159" s="30"/>
      <c r="AZ159" s="30"/>
      <c r="BA159" s="30"/>
      <c r="BB159" s="30"/>
      <c r="BC159" s="30"/>
      <c r="BD159" s="30"/>
      <c r="BE159" s="30"/>
      <c r="BF159" s="30"/>
      <c r="BG159" s="30"/>
      <c r="BH159" s="30"/>
      <c r="BI159" s="30"/>
      <c r="BJ159" s="30"/>
      <c r="BK159" s="30"/>
      <c r="BL159" s="30"/>
      <c r="BM159" s="30"/>
      <c r="BN159" s="30"/>
      <c r="BO159" s="30"/>
      <c r="BP159" s="30"/>
      <c r="BQ159" s="30"/>
      <c r="BR159" s="30"/>
      <c r="BS159" s="30"/>
      <c r="BT159" s="30"/>
      <c r="BU159" s="30"/>
      <c r="BV159" s="30"/>
      <c r="BW159" s="30"/>
      <c r="BX159" s="30"/>
      <c r="BY159" s="30"/>
      <c r="BZ159" s="30"/>
      <c r="CA159" s="30"/>
      <c r="CB159" s="30"/>
      <c r="CC159" s="30"/>
      <c r="CD159" s="30"/>
      <c r="CE159" s="30"/>
      <c r="CF159" s="30"/>
      <c r="CG159" s="30"/>
      <c r="CH159" s="30"/>
      <c r="CI159" s="30"/>
      <c r="CJ159" s="30"/>
      <c r="CK159" s="30"/>
      <c r="CL159" s="30"/>
      <c r="CM159" s="30"/>
      <c r="CN159" s="30"/>
      <c r="CO159" s="30"/>
      <c r="CP159" s="30"/>
      <c r="CQ159" s="30"/>
    </row>
    <row r="160" spans="3:95">
      <c r="C160" s="103"/>
      <c r="D160" s="148"/>
      <c r="E160" s="109">
        <v>44896</v>
      </c>
      <c r="F160" s="111">
        <v>5.3999999999999999E-2</v>
      </c>
      <c r="G160" s="104"/>
      <c r="H160" s="106"/>
      <c r="W160" s="109">
        <v>45658</v>
      </c>
      <c r="X160" s="108">
        <v>49.1</v>
      </c>
      <c r="AA160" s="30"/>
      <c r="AB160" s="30"/>
      <c r="AC160" s="30"/>
      <c r="AD160" s="30"/>
      <c r="AE160" s="30"/>
      <c r="AF160" s="30"/>
      <c r="AG160" s="30"/>
      <c r="AH160" s="30"/>
      <c r="AI160" s="30"/>
      <c r="AJ160" s="30"/>
      <c r="AK160" s="30"/>
      <c r="AL160" s="30"/>
      <c r="AM160" s="30"/>
      <c r="AN160" s="30"/>
      <c r="AO160" s="30"/>
      <c r="AP160" s="30"/>
      <c r="AQ160" s="30"/>
      <c r="AR160" s="30"/>
      <c r="AS160" s="30"/>
      <c r="AT160" s="30"/>
      <c r="AU160" s="30"/>
      <c r="AV160" s="30"/>
      <c r="AW160" s="30"/>
      <c r="AX160" s="30"/>
      <c r="AY160" s="30"/>
      <c r="AZ160" s="30"/>
      <c r="BA160" s="30"/>
      <c r="BB160" s="30"/>
      <c r="BC160" s="30"/>
      <c r="BD160" s="30"/>
      <c r="BE160" s="30"/>
      <c r="BF160" s="30"/>
      <c r="BG160" s="30"/>
      <c r="BH160" s="30"/>
      <c r="BI160" s="30"/>
      <c r="BJ160" s="30"/>
      <c r="BK160" s="30"/>
      <c r="BL160" s="30"/>
      <c r="BM160" s="30"/>
      <c r="BN160" s="30"/>
      <c r="BO160" s="30"/>
      <c r="BP160" s="30"/>
      <c r="BQ160" s="30"/>
      <c r="BR160" s="30"/>
      <c r="BS160" s="30"/>
      <c r="BT160" s="30"/>
      <c r="BU160" s="30"/>
      <c r="BV160" s="30"/>
      <c r="BW160" s="30"/>
      <c r="BX160" s="30"/>
      <c r="BY160" s="30"/>
      <c r="BZ160" s="30"/>
      <c r="CA160" s="30"/>
      <c r="CB160" s="30"/>
      <c r="CC160" s="30"/>
      <c r="CD160" s="30"/>
      <c r="CE160" s="30"/>
      <c r="CF160" s="30"/>
      <c r="CG160" s="30"/>
      <c r="CH160" s="30"/>
      <c r="CI160" s="30"/>
      <c r="CJ160" s="30"/>
      <c r="CK160" s="30"/>
      <c r="CL160" s="30"/>
      <c r="CM160" s="30"/>
      <c r="CN160" s="30"/>
      <c r="CO160" s="30"/>
      <c r="CP160" s="30"/>
      <c r="CQ160" s="30"/>
    </row>
    <row r="161" spans="3:95">
      <c r="C161" s="103"/>
      <c r="D161" s="148"/>
      <c r="E161" s="109">
        <v>44927</v>
      </c>
      <c r="F161" s="112">
        <v>2.5000000000000001E-2</v>
      </c>
      <c r="G161" s="104"/>
      <c r="H161" s="106"/>
      <c r="W161" s="109">
        <v>45689</v>
      </c>
      <c r="X161" s="107">
        <v>50.2</v>
      </c>
      <c r="AA161" s="30"/>
      <c r="AB161" s="30"/>
      <c r="AC161" s="30"/>
      <c r="AD161" s="30"/>
      <c r="AE161" s="30"/>
      <c r="AF161" s="30"/>
      <c r="AG161" s="30"/>
      <c r="AH161" s="30"/>
      <c r="AI161" s="30"/>
      <c r="AJ161" s="30"/>
      <c r="AK161" s="30"/>
      <c r="AL161" s="30"/>
      <c r="AM161" s="30"/>
      <c r="AN161" s="30"/>
      <c r="AO161" s="30"/>
      <c r="AP161" s="30"/>
      <c r="AQ161" s="30"/>
      <c r="AR161" s="30"/>
      <c r="AS161" s="30"/>
      <c r="AT161" s="30"/>
      <c r="AU161" s="30"/>
      <c r="AV161" s="30"/>
      <c r="AW161" s="30"/>
      <c r="AX161" s="30"/>
      <c r="AY161" s="30"/>
      <c r="AZ161" s="30"/>
      <c r="BA161" s="30"/>
      <c r="BB161" s="30"/>
      <c r="BC161" s="30"/>
      <c r="BD161" s="30"/>
      <c r="BE161" s="30"/>
      <c r="BF161" s="30"/>
      <c r="BG161" s="30"/>
      <c r="BH161" s="30"/>
      <c r="BI161" s="30"/>
      <c r="BJ161" s="30"/>
      <c r="BK161" s="30"/>
      <c r="BL161" s="30"/>
      <c r="BM161" s="30"/>
      <c r="BN161" s="30"/>
      <c r="BO161" s="30"/>
      <c r="BP161" s="30"/>
      <c r="BQ161" s="30"/>
      <c r="BR161" s="30"/>
      <c r="BS161" s="30"/>
      <c r="BT161" s="30"/>
      <c r="BU161" s="30"/>
      <c r="BV161" s="30"/>
      <c r="BW161" s="30"/>
      <c r="BX161" s="30"/>
      <c r="BY161" s="30"/>
      <c r="BZ161" s="30"/>
      <c r="CA161" s="30"/>
      <c r="CB161" s="30"/>
      <c r="CC161" s="30"/>
      <c r="CD161" s="30"/>
      <c r="CE161" s="30"/>
      <c r="CF161" s="30"/>
      <c r="CG161" s="30"/>
      <c r="CH161" s="30"/>
      <c r="CI161" s="30"/>
      <c r="CJ161" s="30"/>
      <c r="CK161" s="30"/>
      <c r="CL161" s="30"/>
      <c r="CM161" s="30"/>
      <c r="CN161" s="30"/>
      <c r="CO161" s="30"/>
      <c r="CP161" s="30"/>
      <c r="CQ161" s="30"/>
    </row>
    <row r="162" spans="3:95">
      <c r="C162" s="103"/>
      <c r="D162" s="148"/>
      <c r="E162" s="109">
        <v>44958</v>
      </c>
      <c r="F162" s="112">
        <v>-5.0000000000000001E-3</v>
      </c>
      <c r="G162" s="104"/>
      <c r="H162" s="106"/>
      <c r="AA162" s="30"/>
      <c r="AB162" s="30"/>
      <c r="AC162" s="30"/>
      <c r="AD162" s="30"/>
      <c r="AE162" s="30"/>
      <c r="AF162" s="30"/>
      <c r="AG162" s="30"/>
      <c r="AH162" s="30"/>
      <c r="AI162" s="30"/>
      <c r="AJ162" s="30"/>
      <c r="AK162" s="30"/>
      <c r="AL162" s="30"/>
      <c r="AM162" s="30"/>
      <c r="AN162" s="30"/>
      <c r="AO162" s="30"/>
      <c r="AP162" s="30"/>
      <c r="AQ162" s="30"/>
      <c r="AR162" s="30"/>
      <c r="AS162" s="30"/>
      <c r="AT162" s="30"/>
      <c r="AU162" s="30"/>
      <c r="AV162" s="30"/>
      <c r="AW162" s="30"/>
      <c r="AX162" s="30"/>
      <c r="AY162" t="s">
        <v>290</v>
      </c>
      <c r="AZ162" t="s">
        <v>291</v>
      </c>
      <c r="BA162" t="s">
        <v>292</v>
      </c>
      <c r="BB162" t="s">
        <v>293</v>
      </c>
      <c r="BC162" t="s">
        <v>294</v>
      </c>
      <c r="BD162" t="s">
        <v>295</v>
      </c>
      <c r="BE162" t="s">
        <v>296</v>
      </c>
      <c r="BF162" t="s">
        <v>297</v>
      </c>
      <c r="BG162" t="s">
        <v>298</v>
      </c>
      <c r="BH162" t="s">
        <v>299</v>
      </c>
      <c r="BI162" t="s">
        <v>300</v>
      </c>
      <c r="BJ162" t="s">
        <v>301</v>
      </c>
      <c r="BK162" t="s">
        <v>302</v>
      </c>
      <c r="BL162" t="s">
        <v>303</v>
      </c>
      <c r="BM162" t="s">
        <v>12</v>
      </c>
      <c r="BN162" t="s">
        <v>11</v>
      </c>
      <c r="BO162" t="s">
        <v>10</v>
      </c>
      <c r="BP162" t="s">
        <v>9</v>
      </c>
      <c r="BQ162" t="s">
        <v>8</v>
      </c>
      <c r="BR162" t="s">
        <v>7</v>
      </c>
      <c r="BS162" t="s">
        <v>6</v>
      </c>
      <c r="BT162" t="s">
        <v>5</v>
      </c>
      <c r="BU162" t="s">
        <v>4</v>
      </c>
      <c r="BV162" s="30"/>
      <c r="BW162" s="30"/>
      <c r="BX162" s="30"/>
      <c r="BY162" s="30"/>
      <c r="BZ162" s="30"/>
      <c r="CA162" s="30"/>
      <c r="CB162" s="30"/>
      <c r="CC162" s="30"/>
      <c r="CD162" s="30"/>
      <c r="CE162" s="30"/>
      <c r="CF162" s="30"/>
      <c r="CG162" s="30"/>
      <c r="CH162" s="30"/>
      <c r="CI162" s="30"/>
      <c r="CJ162" s="30"/>
      <c r="CK162" s="30"/>
      <c r="CL162" s="30"/>
      <c r="CM162" s="30"/>
      <c r="CN162" s="30"/>
      <c r="CO162" s="30"/>
      <c r="CP162" s="30"/>
      <c r="CQ162" s="30"/>
    </row>
    <row r="163" spans="3:95">
      <c r="C163" s="103"/>
      <c r="D163" s="148"/>
      <c r="E163" s="109">
        <v>44986</v>
      </c>
      <c r="F163" s="112">
        <v>-5.8999999999999997E-2</v>
      </c>
      <c r="G163" s="104"/>
      <c r="H163" s="106"/>
      <c r="AA163" s="30"/>
      <c r="AB163" s="30"/>
      <c r="AC163" s="30"/>
      <c r="AD163" s="30"/>
      <c r="AE163" s="30"/>
      <c r="AF163" s="30"/>
      <c r="AG163" s="30"/>
      <c r="AH163" s="30"/>
      <c r="AI163" s="30"/>
      <c r="AJ163" s="30"/>
      <c r="AK163" s="30"/>
      <c r="AL163" s="30"/>
      <c r="AM163" s="30"/>
      <c r="AN163" s="30"/>
      <c r="AO163" s="30"/>
      <c r="AP163" s="30"/>
      <c r="AQ163" s="30"/>
      <c r="AR163" s="30"/>
      <c r="AS163" s="30"/>
      <c r="AT163" s="30"/>
      <c r="AU163" s="30"/>
      <c r="AV163" s="30"/>
      <c r="AW163" s="30"/>
      <c r="AX163" s="30"/>
      <c r="AY163">
        <v>3.4751259025677368</v>
      </c>
      <c r="AZ163">
        <v>3.512988538509803</v>
      </c>
      <c r="BA163">
        <v>3.6090811349129797</v>
      </c>
      <c r="BB163">
        <v>3.4874188992923285</v>
      </c>
      <c r="BC163">
        <v>3.4836415346297613</v>
      </c>
      <c r="BD163">
        <v>4.5542634822362125</v>
      </c>
      <c r="BE163">
        <v>4.400983342192883</v>
      </c>
      <c r="BF163">
        <v>3.7336107105615071</v>
      </c>
      <c r="BG163">
        <v>2.5688943073334745</v>
      </c>
      <c r="BH163">
        <v>4.0035445686611748</v>
      </c>
      <c r="BI163">
        <v>3.70880651655626</v>
      </c>
      <c r="BJ163">
        <v>2.8271053355137941</v>
      </c>
      <c r="BK163">
        <v>3.0398548626027115</v>
      </c>
      <c r="BL163">
        <v>2.5592476104139141</v>
      </c>
      <c r="BM163">
        <v>2.1921777308600858</v>
      </c>
      <c r="BN163">
        <v>1.5556369988308534</v>
      </c>
      <c r="BO163">
        <v>1.3491236963321258</v>
      </c>
      <c r="BP163">
        <v>1.6938942844651708</v>
      </c>
      <c r="BQ163">
        <v>1.3107159324794762</v>
      </c>
      <c r="BR163">
        <v>1.7231755486290639</v>
      </c>
      <c r="BS163">
        <v>1.9307862229453916</v>
      </c>
      <c r="BT163">
        <v>1.0636735299652831</v>
      </c>
      <c r="BU163">
        <v>0.2401135170474987</v>
      </c>
      <c r="BV163" s="30"/>
      <c r="BW163" s="30"/>
      <c r="BX163" s="30"/>
      <c r="BY163" s="30"/>
      <c r="BZ163" s="30"/>
      <c r="CA163" s="30"/>
      <c r="CB163" s="30"/>
      <c r="CC163" s="30"/>
      <c r="CD163" s="30"/>
      <c r="CE163" s="30"/>
      <c r="CF163" s="30"/>
      <c r="CG163" s="30"/>
      <c r="CH163" s="30"/>
      <c r="CI163" s="30"/>
      <c r="CJ163" s="30"/>
      <c r="CK163" s="30"/>
      <c r="CL163" s="30"/>
      <c r="CM163" s="30"/>
      <c r="CN163" s="30"/>
      <c r="CO163" s="30"/>
      <c r="CP163" s="30"/>
      <c r="CQ163" s="30"/>
    </row>
    <row r="164" spans="3:95">
      <c r="C164" s="103"/>
      <c r="D164" s="148"/>
      <c r="E164" s="109">
        <v>45017</v>
      </c>
      <c r="F164" s="111">
        <v>-1.7999999999999999E-2</v>
      </c>
      <c r="G164" s="104"/>
      <c r="H164" s="106"/>
      <c r="AA164" s="30"/>
      <c r="AB164" s="30"/>
      <c r="AC164" s="30"/>
      <c r="AD164" s="30"/>
      <c r="AE164" s="30"/>
      <c r="AF164" s="30"/>
      <c r="AG164" s="30"/>
      <c r="AH164" s="30"/>
      <c r="AI164" s="30"/>
      <c r="AJ164" s="30"/>
      <c r="AK164" s="30"/>
      <c r="AL164" s="30"/>
      <c r="AM164" s="30"/>
      <c r="AN164" s="30"/>
      <c r="AO164" s="30"/>
      <c r="AP164" s="30"/>
      <c r="AQ164" s="30"/>
      <c r="AR164" s="30"/>
      <c r="AS164" s="30"/>
      <c r="AT164" s="30"/>
      <c r="AU164" s="30"/>
      <c r="AV164" s="30"/>
      <c r="AW164" s="30"/>
      <c r="AX164" s="30"/>
      <c r="AY164" s="30"/>
      <c r="AZ164" s="30"/>
      <c r="BA164" s="30"/>
      <c r="BB164" s="30"/>
      <c r="BC164" s="30"/>
      <c r="BD164" s="30"/>
      <c r="BE164" s="30"/>
      <c r="BF164" s="30"/>
      <c r="BG164" s="30"/>
      <c r="BH164" s="30"/>
      <c r="BI164" s="30"/>
      <c r="BJ164" s="30"/>
      <c r="BK164" s="30"/>
      <c r="BL164" s="30"/>
      <c r="BM164" s="30"/>
      <c r="BN164" s="30"/>
      <c r="BO164" s="30"/>
      <c r="BP164" s="30"/>
      <c r="BQ164" s="30"/>
      <c r="BR164" s="30"/>
      <c r="BS164" s="30"/>
      <c r="BT164" s="30"/>
      <c r="BU164" s="30"/>
      <c r="BV164" s="30"/>
      <c r="BW164" s="30"/>
      <c r="BX164" s="30"/>
      <c r="BY164" s="30"/>
      <c r="BZ164" s="30"/>
      <c r="CA164" s="30"/>
      <c r="CB164" s="30"/>
      <c r="CC164" s="30"/>
      <c r="CD164" s="30"/>
      <c r="CE164" s="30"/>
      <c r="CF164" s="30"/>
      <c r="CG164" s="30"/>
      <c r="CH164" s="30"/>
      <c r="CI164" s="30"/>
      <c r="CJ164" s="30"/>
      <c r="CK164" s="30"/>
      <c r="CL164" s="30"/>
      <c r="CM164" s="30"/>
      <c r="CN164" s="30"/>
      <c r="CO164" s="30"/>
      <c r="CP164" s="30"/>
      <c r="CQ164" s="30"/>
    </row>
    <row r="165" spans="3:95">
      <c r="C165" s="103"/>
      <c r="D165" s="148"/>
      <c r="E165" s="109">
        <v>45047</v>
      </c>
      <c r="F165" s="113">
        <v>3.5000000000000003E-2</v>
      </c>
      <c r="G165" s="104"/>
      <c r="H165" s="106"/>
      <c r="AA165" s="30"/>
      <c r="AB165" s="30"/>
      <c r="AC165" s="30"/>
      <c r="AD165" s="30"/>
      <c r="AE165" s="30"/>
      <c r="AF165" s="30"/>
      <c r="AG165" s="30"/>
      <c r="AH165" s="30"/>
      <c r="AI165" s="30"/>
      <c r="AJ165" s="30"/>
      <c r="AK165" s="30"/>
      <c r="AL165" s="30"/>
      <c r="AM165" s="30"/>
      <c r="AN165" s="30"/>
      <c r="AO165" s="30"/>
      <c r="AP165" s="30"/>
      <c r="AQ165" s="30"/>
      <c r="AR165" s="30"/>
      <c r="AS165" s="30"/>
      <c r="AT165" s="30"/>
      <c r="AU165" s="30"/>
      <c r="AV165" s="30"/>
      <c r="AW165" s="30"/>
      <c r="AX165" s="30"/>
      <c r="AY165" s="30"/>
      <c r="AZ165" s="30"/>
      <c r="BA165" s="30"/>
      <c r="BB165" s="30"/>
      <c r="BC165" s="30"/>
      <c r="BD165" s="30"/>
      <c r="BE165" s="30"/>
      <c r="BF165" s="30"/>
      <c r="BG165" s="30"/>
      <c r="BH165" s="30"/>
      <c r="BI165" s="30"/>
      <c r="BJ165" s="30"/>
      <c r="BK165" s="30"/>
      <c r="BL165" s="30"/>
      <c r="BM165" s="30"/>
      <c r="BN165" s="30"/>
      <c r="BO165" s="30"/>
      <c r="BP165" s="30"/>
      <c r="BQ165" s="30"/>
      <c r="BR165" s="30"/>
      <c r="BS165" s="30"/>
      <c r="BT165" s="30"/>
      <c r="BU165" s="30"/>
      <c r="BV165" s="30"/>
      <c r="BW165" s="30"/>
      <c r="BX165" s="30"/>
      <c r="BY165" s="30"/>
      <c r="BZ165" s="30"/>
      <c r="CA165" s="30"/>
      <c r="CB165" s="30"/>
      <c r="CC165" s="30"/>
      <c r="CD165" s="30"/>
      <c r="CE165" s="30"/>
      <c r="CF165" s="30"/>
      <c r="CG165" s="30"/>
      <c r="CH165" s="30"/>
      <c r="CI165" s="30"/>
      <c r="CJ165" s="30"/>
      <c r="CK165" s="30"/>
      <c r="CL165" s="30"/>
      <c r="CM165" s="30"/>
      <c r="CN165" s="30"/>
      <c r="CO165" s="30"/>
      <c r="CP165" s="30"/>
      <c r="CQ165" s="30"/>
    </row>
    <row r="166" spans="3:95">
      <c r="C166" s="103"/>
      <c r="D166" s="148"/>
      <c r="E166" s="109">
        <v>45078</v>
      </c>
      <c r="F166" s="111">
        <v>0.106</v>
      </c>
      <c r="G166" s="104"/>
      <c r="H166" s="106"/>
      <c r="AA166" s="30"/>
      <c r="AB166" s="30"/>
      <c r="AC166" s="30"/>
      <c r="AD166" s="30"/>
      <c r="AE166" s="30"/>
      <c r="AF166" s="30"/>
      <c r="AG166" s="30"/>
      <c r="AH166" s="30"/>
      <c r="AI166" s="30"/>
      <c r="AJ166" s="30"/>
      <c r="AK166" s="30"/>
      <c r="AL166" s="30"/>
      <c r="AM166" s="30"/>
      <c r="AN166" s="30"/>
      <c r="AO166" s="30"/>
      <c r="AP166" s="30"/>
      <c r="AQ166" s="30"/>
      <c r="AR166" s="30"/>
      <c r="AS166" s="30"/>
      <c r="AT166" s="30"/>
      <c r="AU166" s="30"/>
      <c r="AV166" s="30"/>
      <c r="AW166" s="30"/>
      <c r="AX166" s="30"/>
      <c r="AY166" s="30"/>
      <c r="AZ166" s="30"/>
      <c r="BA166" s="30"/>
      <c r="BB166" s="30"/>
      <c r="BC166" s="30"/>
      <c r="BD166" s="30"/>
      <c r="BE166" s="30"/>
      <c r="BF166" s="30"/>
      <c r="BG166" s="30"/>
      <c r="BH166" s="30"/>
      <c r="BI166" s="30"/>
      <c r="BJ166" s="30"/>
      <c r="BK166" s="30"/>
      <c r="BL166" s="30"/>
      <c r="BM166" s="30"/>
      <c r="BN166" s="30"/>
      <c r="BO166" s="30"/>
      <c r="BP166" s="30"/>
      <c r="BQ166" s="30"/>
      <c r="BR166" s="30"/>
      <c r="BS166" s="30"/>
      <c r="BT166" s="30"/>
      <c r="BU166" s="30"/>
      <c r="BV166" s="30"/>
      <c r="BW166" s="30"/>
      <c r="BX166" s="30"/>
      <c r="BY166" s="30"/>
      <c r="BZ166" s="30"/>
      <c r="CA166" s="30"/>
      <c r="CB166" s="30"/>
      <c r="CC166" s="30"/>
      <c r="CD166" s="30"/>
      <c r="CE166" s="30"/>
      <c r="CF166" s="30"/>
      <c r="CG166" s="30"/>
      <c r="CH166" s="30"/>
      <c r="CI166" s="30"/>
      <c r="CJ166" s="30"/>
      <c r="CK166" s="30"/>
      <c r="CL166" s="30"/>
      <c r="CM166" s="30"/>
      <c r="CN166" s="30"/>
      <c r="CO166" s="30"/>
      <c r="CP166" s="30"/>
      <c r="CQ166" s="30"/>
    </row>
    <row r="167" spans="3:95">
      <c r="C167" s="103"/>
      <c r="D167" s="148"/>
      <c r="E167" s="109">
        <v>45108</v>
      </c>
      <c r="F167" s="112">
        <v>0.184</v>
      </c>
      <c r="G167" s="104"/>
      <c r="H167" s="106"/>
      <c r="AA167" s="30"/>
      <c r="AB167" s="30"/>
      <c r="AC167" s="30"/>
      <c r="AD167" s="30"/>
      <c r="AE167" s="30"/>
      <c r="AF167" s="30"/>
      <c r="AG167" s="30"/>
      <c r="AH167" s="30"/>
      <c r="AI167" s="30"/>
      <c r="AJ167" s="30"/>
      <c r="AK167" s="30"/>
      <c r="AL167" s="30"/>
      <c r="AM167" s="30"/>
      <c r="AN167" s="30"/>
      <c r="AO167" s="30"/>
      <c r="AP167" s="30"/>
      <c r="AQ167" s="30"/>
      <c r="AR167" s="30"/>
      <c r="AS167" s="30"/>
      <c r="AT167" s="30"/>
      <c r="AU167" s="30"/>
      <c r="AV167" s="30"/>
      <c r="AW167" s="30"/>
      <c r="AX167" s="30"/>
      <c r="AY167" s="30"/>
      <c r="AZ167" s="30"/>
      <c r="BA167" s="30"/>
      <c r="BB167" s="30"/>
      <c r="BC167" s="30"/>
      <c r="BD167" s="30"/>
      <c r="BE167" s="30"/>
      <c r="BF167" s="30"/>
      <c r="BG167" s="30"/>
      <c r="BH167" s="30"/>
      <c r="BI167" s="30"/>
      <c r="BJ167" s="30"/>
      <c r="BK167" s="30"/>
      <c r="BL167" s="30"/>
      <c r="BM167" s="30"/>
      <c r="BN167" s="30"/>
      <c r="BO167" s="30"/>
      <c r="BP167" s="30"/>
      <c r="BQ167" s="30"/>
      <c r="BR167" s="30"/>
      <c r="BS167" s="30"/>
      <c r="BT167" s="30"/>
      <c r="BU167" s="30"/>
      <c r="BV167" s="30"/>
      <c r="BW167" s="30"/>
      <c r="BX167" s="30"/>
      <c r="BY167" s="30"/>
      <c r="BZ167" s="30"/>
      <c r="CA167" s="30"/>
      <c r="CB167" s="30"/>
      <c r="CC167" s="30"/>
      <c r="CD167" s="30"/>
      <c r="CE167" s="30"/>
      <c r="CF167" s="30"/>
      <c r="CG167" s="30"/>
      <c r="CH167" s="30"/>
      <c r="CI167" s="30"/>
      <c r="CJ167" s="30"/>
      <c r="CK167" s="30"/>
      <c r="CL167" s="30"/>
      <c r="CM167" s="30"/>
      <c r="CN167" s="30"/>
      <c r="CO167" s="30"/>
      <c r="CP167" s="30"/>
      <c r="CQ167" s="30"/>
    </row>
    <row r="168" spans="3:95">
      <c r="C168" s="103"/>
      <c r="D168" s="148"/>
      <c r="E168" s="109">
        <v>45139</v>
      </c>
      <c r="F168" s="112">
        <v>0.127</v>
      </c>
      <c r="G168" s="104"/>
      <c r="H168" s="106"/>
      <c r="AA168" s="30"/>
      <c r="AB168" s="30"/>
      <c r="AC168" s="30"/>
      <c r="AD168" s="30"/>
      <c r="AE168" s="30"/>
      <c r="AF168" s="30"/>
      <c r="AG168" s="30"/>
      <c r="AH168" s="30"/>
      <c r="AI168" s="30"/>
      <c r="AJ168" s="30"/>
      <c r="AK168" s="30"/>
      <c r="AL168" s="30"/>
      <c r="AM168" s="30"/>
      <c r="AN168" s="30"/>
      <c r="AO168" s="30"/>
      <c r="AP168" s="30"/>
      <c r="AQ168" s="30"/>
      <c r="AR168" s="30"/>
      <c r="AS168" s="30"/>
      <c r="AT168" s="30"/>
      <c r="AU168" s="30"/>
      <c r="AV168" s="30"/>
      <c r="AW168" s="30"/>
      <c r="AX168" s="30"/>
      <c r="AY168" s="30"/>
      <c r="AZ168" s="30"/>
      <c r="BA168" s="30"/>
      <c r="BB168" s="30"/>
      <c r="BC168" s="30"/>
      <c r="BD168" s="30"/>
      <c r="BE168" s="30"/>
      <c r="BF168" s="30"/>
      <c r="BG168" s="30"/>
      <c r="BH168" s="30"/>
      <c r="BI168" s="30"/>
      <c r="BJ168" s="30"/>
      <c r="BK168" s="30"/>
      <c r="BL168" s="30"/>
      <c r="BM168" s="30"/>
      <c r="BN168" s="30"/>
      <c r="BO168" s="30"/>
      <c r="BP168" s="30"/>
      <c r="BQ168" s="30"/>
      <c r="BR168" s="30"/>
      <c r="BS168" s="30"/>
      <c r="BT168" s="30"/>
      <c r="BU168" s="30"/>
      <c r="BV168" s="30"/>
      <c r="BW168" s="30"/>
      <c r="BX168" s="30"/>
      <c r="BY168" s="30"/>
      <c r="BZ168" s="30"/>
      <c r="CA168" s="30"/>
      <c r="CB168" s="30"/>
      <c r="CC168" s="30"/>
      <c r="CD168" s="30"/>
      <c r="CE168" s="30"/>
      <c r="CF168" s="30"/>
      <c r="CG168" s="30"/>
      <c r="CH168" s="30"/>
      <c r="CI168" s="30"/>
      <c r="CJ168" s="30"/>
      <c r="CK168" s="30"/>
      <c r="CL168" s="30"/>
      <c r="CM168" s="30"/>
      <c r="CN168" s="30"/>
      <c r="CO168" s="30"/>
      <c r="CP168" s="30"/>
      <c r="CQ168" s="30"/>
    </row>
    <row r="169" spans="3:95">
      <c r="C169" s="103"/>
      <c r="D169" s="148"/>
      <c r="E169" s="109">
        <v>45170</v>
      </c>
      <c r="F169" s="112">
        <v>3.1E-2</v>
      </c>
      <c r="G169" s="104"/>
      <c r="H169" s="106"/>
      <c r="AA169" s="30"/>
      <c r="AB169" s="30"/>
      <c r="AC169" s="30"/>
      <c r="AD169" s="30"/>
      <c r="AE169" s="30"/>
      <c r="AF169" s="30"/>
      <c r="AG169" s="30"/>
      <c r="AH169" s="30"/>
      <c r="AI169" s="30"/>
      <c r="AJ169" s="30"/>
      <c r="AK169" s="30"/>
      <c r="AL169" s="30"/>
      <c r="AM169" s="30"/>
      <c r="AN169" s="30"/>
      <c r="AO169" s="30"/>
      <c r="AP169" s="30"/>
      <c r="AQ169" s="30"/>
      <c r="AR169" s="30"/>
      <c r="AS169" s="30"/>
      <c r="AT169" s="30"/>
      <c r="AU169" s="30"/>
      <c r="AV169" s="30"/>
      <c r="AW169" s="30"/>
      <c r="AX169" s="30"/>
      <c r="AY169" s="30"/>
      <c r="AZ169" s="30"/>
      <c r="BA169" s="30"/>
      <c r="BB169" s="30"/>
      <c r="BC169" s="30"/>
      <c r="BD169" s="30"/>
      <c r="BE169" s="30"/>
      <c r="BF169" s="30"/>
      <c r="BG169" s="30"/>
      <c r="BH169" s="30"/>
      <c r="BI169" s="30"/>
      <c r="BJ169" s="30"/>
      <c r="BK169" s="30"/>
      <c r="BL169" s="30"/>
      <c r="BM169" s="30"/>
      <c r="BN169" s="30"/>
      <c r="BO169" s="30"/>
      <c r="BP169" s="30"/>
      <c r="BQ169" s="30"/>
      <c r="BR169" s="30"/>
      <c r="BS169" s="30"/>
      <c r="BT169" s="30"/>
      <c r="BU169" s="30"/>
      <c r="BV169" s="30"/>
      <c r="BW169" s="30"/>
      <c r="BX169" s="30"/>
      <c r="BY169" s="30"/>
      <c r="BZ169" s="30"/>
      <c r="CA169" s="30"/>
      <c r="CB169" s="30"/>
      <c r="CC169" s="30"/>
      <c r="CD169" s="30"/>
      <c r="CE169" s="30"/>
      <c r="CF169" s="30"/>
      <c r="CG169" s="30"/>
      <c r="CH169" s="30"/>
      <c r="CI169" s="30"/>
      <c r="CJ169" s="30"/>
      <c r="CK169" s="30"/>
      <c r="CL169" s="30"/>
      <c r="CM169" s="30"/>
      <c r="CN169" s="30"/>
      <c r="CO169" s="30"/>
      <c r="CP169" s="30"/>
      <c r="CQ169" s="30"/>
    </row>
    <row r="170" spans="3:95">
      <c r="C170" s="103"/>
      <c r="D170" s="148"/>
      <c r="E170" s="109">
        <v>45200</v>
      </c>
      <c r="F170" s="112">
        <v>2.5000000000000001E-2</v>
      </c>
      <c r="G170" s="104"/>
      <c r="H170" s="106"/>
      <c r="N170" t="s">
        <v>445</v>
      </c>
      <c r="O170" s="109">
        <v>44197</v>
      </c>
      <c r="P170" s="109">
        <v>44378</v>
      </c>
      <c r="Q170" s="109">
        <v>44562</v>
      </c>
      <c r="R170" s="109">
        <v>44743</v>
      </c>
      <c r="S170" s="109">
        <v>44927</v>
      </c>
      <c r="T170" s="109">
        <v>45108</v>
      </c>
      <c r="U170" s="109">
        <v>45292</v>
      </c>
      <c r="V170" s="109">
        <v>45474</v>
      </c>
      <c r="W170" s="109">
        <v>45658</v>
      </c>
      <c r="AA170" s="30"/>
      <c r="AB170" s="30"/>
      <c r="AC170" s="30"/>
      <c r="AD170" s="30"/>
      <c r="AE170" s="30"/>
      <c r="AF170" s="30"/>
      <c r="AG170" s="30"/>
      <c r="AH170" s="30"/>
      <c r="AI170" s="30"/>
      <c r="AJ170" s="30"/>
      <c r="AK170" s="30"/>
      <c r="AL170" s="30"/>
      <c r="AM170" s="30"/>
      <c r="AN170" s="30"/>
      <c r="AO170" s="30"/>
      <c r="AP170" s="30"/>
      <c r="AQ170" s="30"/>
      <c r="AR170" s="30"/>
      <c r="AS170" s="30"/>
      <c r="AT170" s="30"/>
      <c r="AU170" s="30"/>
      <c r="AV170" s="30"/>
      <c r="AW170" s="30"/>
      <c r="AX170" s="30"/>
      <c r="AY170" s="30"/>
      <c r="AZ170" s="30"/>
      <c r="BA170" s="30"/>
      <c r="BB170" s="30"/>
      <c r="BC170" s="30"/>
      <c r="BD170" s="30"/>
      <c r="BE170" s="30"/>
      <c r="BF170" s="30"/>
      <c r="BG170" s="30"/>
      <c r="BH170" s="30"/>
      <c r="BI170" s="30"/>
      <c r="BJ170" s="30"/>
      <c r="BK170" s="30"/>
      <c r="BL170" s="30"/>
      <c r="BM170" s="30"/>
      <c r="BN170" s="30"/>
      <c r="BO170" s="30"/>
      <c r="BP170" s="30"/>
      <c r="BQ170" s="30"/>
      <c r="BR170" s="30"/>
      <c r="BS170" s="30"/>
      <c r="BT170" s="30"/>
      <c r="BU170" s="30"/>
      <c r="BV170" s="30"/>
      <c r="BW170" s="30"/>
      <c r="BX170" s="30"/>
      <c r="BY170" s="30"/>
      <c r="BZ170" s="30"/>
      <c r="CA170" s="30"/>
      <c r="CB170" s="30"/>
      <c r="CC170" s="30"/>
      <c r="CD170" s="30"/>
      <c r="CE170" s="30"/>
      <c r="CF170" s="30"/>
      <c r="CG170" s="30"/>
      <c r="CH170" s="30"/>
      <c r="CI170" s="30"/>
      <c r="CJ170" s="30"/>
      <c r="CK170" s="30"/>
      <c r="CL170" s="30"/>
      <c r="CM170" s="30"/>
      <c r="CN170" s="30"/>
      <c r="CO170" s="30"/>
      <c r="CP170" s="30"/>
      <c r="CQ170" s="30"/>
    </row>
    <row r="171" spans="3:95" ht="18">
      <c r="C171" s="103"/>
      <c r="D171" s="148"/>
      <c r="E171" s="109">
        <v>45231</v>
      </c>
      <c r="F171" s="111">
        <v>4.5999999999999999E-2</v>
      </c>
      <c r="G171" s="104"/>
      <c r="H171" s="106"/>
      <c r="N171" t="s">
        <v>444</v>
      </c>
      <c r="O171">
        <v>122.8</v>
      </c>
      <c r="P171">
        <v>117.8</v>
      </c>
      <c r="Q171">
        <v>121.5</v>
      </c>
      <c r="R171">
        <v>87.9</v>
      </c>
      <c r="S171">
        <v>91.2</v>
      </c>
      <c r="T171">
        <v>86.4</v>
      </c>
      <c r="U171">
        <v>88.9</v>
      </c>
      <c r="V171">
        <v>86</v>
      </c>
      <c r="W171">
        <v>87.5</v>
      </c>
      <c r="AA171" s="125" t="s">
        <v>175</v>
      </c>
      <c r="AB171" s="125" t="s">
        <v>305</v>
      </c>
      <c r="AC171" s="30"/>
      <c r="AD171" s="125" t="s">
        <v>175</v>
      </c>
      <c r="AE171" s="126" t="s">
        <v>306</v>
      </c>
      <c r="AF171" s="126" t="s">
        <v>308</v>
      </c>
      <c r="AG171" s="126" t="s">
        <v>310</v>
      </c>
      <c r="AH171" s="126" t="s">
        <v>312</v>
      </c>
      <c r="AI171" s="126" t="s">
        <v>314</v>
      </c>
      <c r="AJ171" s="126" t="s">
        <v>316</v>
      </c>
      <c r="AK171" s="126" t="s">
        <v>318</v>
      </c>
      <c r="AL171" s="126" t="s">
        <v>320</v>
      </c>
      <c r="AM171" s="126" t="s">
        <v>322</v>
      </c>
      <c r="AN171" s="126" t="s">
        <v>324</v>
      </c>
      <c r="AO171" s="126" t="s">
        <v>326</v>
      </c>
      <c r="AP171" s="126" t="s">
        <v>328</v>
      </c>
      <c r="AQ171" s="126" t="s">
        <v>330</v>
      </c>
      <c r="AR171" s="126" t="s">
        <v>332</v>
      </c>
      <c r="AS171" s="126" t="s">
        <v>334</v>
      </c>
      <c r="AT171" s="126" t="s">
        <v>336</v>
      </c>
      <c r="AU171" s="126" t="s">
        <v>338</v>
      </c>
      <c r="AV171" s="126" t="s">
        <v>340</v>
      </c>
      <c r="AW171" s="126" t="s">
        <v>342</v>
      </c>
      <c r="AX171" s="126" t="s">
        <v>344</v>
      </c>
      <c r="AY171" s="126" t="s">
        <v>346</v>
      </c>
      <c r="AZ171" s="126" t="s">
        <v>348</v>
      </c>
      <c r="BA171" s="126" t="s">
        <v>350</v>
      </c>
      <c r="BB171" s="126" t="s">
        <v>352</v>
      </c>
      <c r="BC171" s="126" t="s">
        <v>354</v>
      </c>
      <c r="BD171" s="125" t="s">
        <v>175</v>
      </c>
      <c r="BE171" s="126" t="s">
        <v>358</v>
      </c>
      <c r="BF171" s="126" t="s">
        <v>360</v>
      </c>
      <c r="BG171" s="126" t="s">
        <v>362</v>
      </c>
      <c r="BH171" s="126" t="s">
        <v>364</v>
      </c>
      <c r="BI171" s="126" t="s">
        <v>366</v>
      </c>
      <c r="BJ171" s="126" t="s">
        <v>368</v>
      </c>
      <c r="BK171" s="126" t="s">
        <v>370</v>
      </c>
      <c r="BL171" s="126" t="s">
        <v>372</v>
      </c>
      <c r="BM171" s="126" t="s">
        <v>374</v>
      </c>
      <c r="BN171" s="126" t="s">
        <v>376</v>
      </c>
      <c r="BO171" s="126" t="s">
        <v>378</v>
      </c>
      <c r="BP171" s="126" t="s">
        <v>380</v>
      </c>
      <c r="BQ171" s="126" t="s">
        <v>382</v>
      </c>
      <c r="BR171" s="126" t="s">
        <v>384</v>
      </c>
      <c r="BS171" s="126" t="s">
        <v>386</v>
      </c>
      <c r="BT171" s="126" t="s">
        <v>388</v>
      </c>
      <c r="BU171" s="126" t="s">
        <v>390</v>
      </c>
      <c r="BV171" s="126" t="s">
        <v>392</v>
      </c>
      <c r="BW171" s="126" t="s">
        <v>394</v>
      </c>
      <c r="BX171" s="126" t="s">
        <v>396</v>
      </c>
      <c r="BY171" s="126" t="s">
        <v>398</v>
      </c>
      <c r="BZ171" s="126" t="s">
        <v>400</v>
      </c>
      <c r="CA171" s="126" t="s">
        <v>402</v>
      </c>
      <c r="CB171" s="126" t="s">
        <v>404</v>
      </c>
      <c r="CC171" s="30"/>
      <c r="CD171" s="30"/>
      <c r="CE171" s="30"/>
      <c r="CF171" s="30"/>
      <c r="CG171" s="30"/>
      <c r="CH171" s="30"/>
      <c r="CI171" s="30"/>
      <c r="CJ171" s="30"/>
      <c r="CK171" s="30"/>
      <c r="CL171" s="30"/>
      <c r="CM171" s="30"/>
      <c r="CN171" s="30"/>
      <c r="CO171" s="30"/>
      <c r="CP171" s="30"/>
      <c r="CQ171" s="30"/>
    </row>
    <row r="172" spans="3:95" ht="18">
      <c r="C172" s="103"/>
      <c r="D172" s="148"/>
      <c r="E172" s="109">
        <v>45261</v>
      </c>
      <c r="F172" s="111">
        <v>5.5E-2</v>
      </c>
      <c r="G172" s="104"/>
      <c r="H172" s="106"/>
      <c r="AA172" s="126" t="s">
        <v>404</v>
      </c>
      <c r="AB172" s="126" t="s">
        <v>405</v>
      </c>
      <c r="AC172" s="30">
        <v>51</v>
      </c>
      <c r="AD172" s="125" t="s">
        <v>406</v>
      </c>
      <c r="AE172" s="126" t="s">
        <v>307</v>
      </c>
      <c r="AF172" s="126" t="s">
        <v>309</v>
      </c>
      <c r="AG172" s="126" t="s">
        <v>311</v>
      </c>
      <c r="AH172" s="126" t="s">
        <v>313</v>
      </c>
      <c r="AI172" s="126" t="s">
        <v>315</v>
      </c>
      <c r="AJ172" s="126" t="s">
        <v>317</v>
      </c>
      <c r="AK172" s="126" t="s">
        <v>319</v>
      </c>
      <c r="AL172" s="126" t="s">
        <v>321</v>
      </c>
      <c r="AM172" s="126" t="s">
        <v>323</v>
      </c>
      <c r="AN172" s="126" t="s">
        <v>325</v>
      </c>
      <c r="AO172" s="126" t="s">
        <v>327</v>
      </c>
      <c r="AP172" s="126" t="s">
        <v>329</v>
      </c>
      <c r="AQ172" s="126" t="s">
        <v>331</v>
      </c>
      <c r="AR172" s="126" t="s">
        <v>333</v>
      </c>
      <c r="AS172" s="126" t="s">
        <v>335</v>
      </c>
      <c r="AT172" s="126" t="s">
        <v>337</v>
      </c>
      <c r="AU172" s="126" t="s">
        <v>339</v>
      </c>
      <c r="AV172" s="126" t="s">
        <v>341</v>
      </c>
      <c r="AW172" s="126" t="s">
        <v>343</v>
      </c>
      <c r="AX172" s="126" t="s">
        <v>345</v>
      </c>
      <c r="AY172" s="126" t="s">
        <v>347</v>
      </c>
      <c r="AZ172" s="126" t="s">
        <v>349</v>
      </c>
      <c r="BA172" s="126" t="s">
        <v>351</v>
      </c>
      <c r="BB172" s="126" t="s">
        <v>353</v>
      </c>
      <c r="BC172" s="126" t="s">
        <v>355</v>
      </c>
      <c r="BD172" s="125" t="s">
        <v>305</v>
      </c>
      <c r="BE172" s="126" t="s">
        <v>359</v>
      </c>
      <c r="BF172" s="126" t="s">
        <v>361</v>
      </c>
      <c r="BG172" s="126" t="s">
        <v>363</v>
      </c>
      <c r="BH172" s="126" t="s">
        <v>365</v>
      </c>
      <c r="BI172" s="126" t="s">
        <v>367</v>
      </c>
      <c r="BJ172" s="126" t="s">
        <v>369</v>
      </c>
      <c r="BK172" s="126" t="s">
        <v>371</v>
      </c>
      <c r="BL172" s="126" t="s">
        <v>373</v>
      </c>
      <c r="BM172" s="126" t="s">
        <v>375</v>
      </c>
      <c r="BN172" s="126" t="s">
        <v>377</v>
      </c>
      <c r="BO172" s="126" t="s">
        <v>379</v>
      </c>
      <c r="BP172" s="126" t="s">
        <v>381</v>
      </c>
      <c r="BQ172" s="126" t="s">
        <v>383</v>
      </c>
      <c r="BR172" s="126" t="s">
        <v>385</v>
      </c>
      <c r="BS172" s="126" t="s">
        <v>387</v>
      </c>
      <c r="BT172" s="126" t="s">
        <v>389</v>
      </c>
      <c r="BU172" s="126" t="s">
        <v>391</v>
      </c>
      <c r="BV172" s="126" t="s">
        <v>393</v>
      </c>
      <c r="BW172" s="126" t="s">
        <v>395</v>
      </c>
      <c r="BX172" s="126" t="s">
        <v>397</v>
      </c>
      <c r="BY172" s="126" t="s">
        <v>399</v>
      </c>
      <c r="BZ172" s="126" t="s">
        <v>401</v>
      </c>
      <c r="CA172" s="126" t="s">
        <v>403</v>
      </c>
      <c r="CB172" s="126" t="s">
        <v>405</v>
      </c>
      <c r="CC172" s="30"/>
      <c r="CD172" s="30"/>
      <c r="CE172" s="30"/>
      <c r="CF172" s="30"/>
      <c r="CG172" s="30"/>
      <c r="CH172" s="30"/>
      <c r="CI172" s="30"/>
      <c r="CJ172" s="30"/>
      <c r="CK172" s="30"/>
      <c r="CL172" s="30"/>
      <c r="CM172" s="30"/>
      <c r="CN172" s="30"/>
      <c r="CO172" s="30"/>
      <c r="CP172" s="30"/>
      <c r="CQ172" s="30"/>
    </row>
    <row r="173" spans="3:95">
      <c r="C173" s="103"/>
      <c r="D173" s="148"/>
      <c r="E173" s="109">
        <v>45292</v>
      </c>
      <c r="F173" s="111">
        <v>7.5999999999999998E-2</v>
      </c>
      <c r="G173" s="104"/>
      <c r="H173" s="106"/>
      <c r="AA173" s="126" t="s">
        <v>402</v>
      </c>
      <c r="AB173" s="126" t="s">
        <v>403</v>
      </c>
      <c r="AC173" s="30">
        <v>50</v>
      </c>
      <c r="AD173" s="30"/>
      <c r="AE173" s="30"/>
      <c r="AF173" s="30"/>
      <c r="AG173" s="30"/>
      <c r="AH173" s="30"/>
      <c r="AI173" s="30"/>
      <c r="AJ173" s="30"/>
      <c r="AK173" s="30"/>
      <c r="AL173" s="30"/>
      <c r="AM173" s="30"/>
      <c r="AN173" s="30"/>
      <c r="AO173" s="30"/>
      <c r="AP173" s="30"/>
      <c r="AQ173" s="30"/>
      <c r="AR173" s="30"/>
      <c r="AS173" s="30"/>
      <c r="AT173" s="30"/>
      <c r="AU173" s="30"/>
      <c r="AV173" s="30"/>
      <c r="AW173" s="30"/>
      <c r="AX173" s="30"/>
      <c r="AY173" s="30"/>
      <c r="AZ173" s="30"/>
      <c r="BA173" s="30"/>
      <c r="BB173" s="30"/>
      <c r="BC173" s="30"/>
      <c r="BD173" s="30"/>
      <c r="BE173" s="30"/>
      <c r="BF173" s="30"/>
      <c r="BG173" s="30"/>
      <c r="BH173" s="30"/>
      <c r="BI173" s="30"/>
      <c r="BJ173" s="30"/>
      <c r="BK173" s="30"/>
      <c r="BL173" s="30"/>
      <c r="BM173" s="30"/>
      <c r="BN173" s="30"/>
      <c r="BO173" s="30"/>
      <c r="BP173" s="30"/>
      <c r="BQ173" s="30"/>
      <c r="BR173" s="30"/>
      <c r="BS173" s="30"/>
      <c r="BT173" s="30"/>
      <c r="BU173" s="30"/>
      <c r="BV173" s="30"/>
      <c r="BW173" s="30"/>
      <c r="BX173" s="30"/>
      <c r="BY173" s="30"/>
      <c r="BZ173" s="30"/>
      <c r="CA173" s="30"/>
      <c r="CB173" s="30"/>
      <c r="CC173" s="30"/>
      <c r="CD173" s="30"/>
      <c r="CE173" s="30"/>
      <c r="CF173" s="30"/>
      <c r="CG173" s="30"/>
      <c r="CH173" s="30"/>
      <c r="CI173" s="30"/>
      <c r="CJ173" s="30"/>
      <c r="CK173" s="30"/>
      <c r="CL173" s="30"/>
      <c r="CM173" s="30"/>
      <c r="CN173" s="30"/>
      <c r="CO173" s="30"/>
      <c r="CP173" s="30"/>
      <c r="CQ173" s="30"/>
    </row>
    <row r="174" spans="3:95">
      <c r="C174" s="103"/>
      <c r="D174" s="148"/>
      <c r="E174" s="109">
        <v>45323</v>
      </c>
      <c r="F174" s="112">
        <v>0.10100000000000001</v>
      </c>
      <c r="G174" s="104"/>
      <c r="H174" s="106"/>
      <c r="AA174" s="126" t="s">
        <v>400</v>
      </c>
      <c r="AB174" s="126" t="s">
        <v>401</v>
      </c>
      <c r="AC174" s="30">
        <v>49</v>
      </c>
      <c r="AD174" s="30"/>
      <c r="AE174" s="30" t="str">
        <f t="shared" ref="AE174:BJ174" si="12">SUBSTITUTE(SUBSTITUTE(AE172,"T",""),".",",")</f>
        <v>320,52</v>
      </c>
      <c r="AF174" s="30" t="str">
        <f t="shared" si="12"/>
        <v>318,52</v>
      </c>
      <c r="AG174" s="30" t="str">
        <f t="shared" si="12"/>
        <v>313,53</v>
      </c>
      <c r="AH174" s="30" t="str">
        <f t="shared" si="12"/>
        <v>311,96</v>
      </c>
      <c r="AI174" s="30" t="str">
        <f t="shared" si="12"/>
        <v>309,71</v>
      </c>
      <c r="AJ174" s="30" t="str">
        <f t="shared" si="12"/>
        <v>309,48</v>
      </c>
      <c r="AK174" s="30" t="str">
        <f t="shared" si="12"/>
        <v>305,05</v>
      </c>
      <c r="AL174" s="30" t="str">
        <f t="shared" si="12"/>
        <v>303,31</v>
      </c>
      <c r="AM174" s="30" t="str">
        <f t="shared" si="12"/>
        <v>305,02</v>
      </c>
      <c r="AN174" s="30" t="str">
        <f t="shared" si="12"/>
        <v>301,85</v>
      </c>
      <c r="AO174" s="30" t="str">
        <f t="shared" si="12"/>
        <v>301,19</v>
      </c>
      <c r="AP174" s="30" t="str">
        <f t="shared" si="12"/>
        <v>304,80</v>
      </c>
      <c r="AQ174" s="30" t="str">
        <f t="shared" si="12"/>
        <v>299,56</v>
      </c>
      <c r="AR174" s="30" t="str">
        <f t="shared" si="12"/>
        <v>297,63</v>
      </c>
      <c r="AS174" s="30" t="str">
        <f t="shared" si="12"/>
        <v>292,27</v>
      </c>
      <c r="AT174" s="30" t="str">
        <f t="shared" si="12"/>
        <v>291,20</v>
      </c>
      <c r="AU174" s="30" t="str">
        <f t="shared" si="12"/>
        <v>288,23</v>
      </c>
      <c r="AV174" s="30" t="str">
        <f t="shared" si="12"/>
        <v>289,67</v>
      </c>
      <c r="AW174" s="30" t="str">
        <f t="shared" si="12"/>
        <v>286,93</v>
      </c>
      <c r="AX174" s="30" t="str">
        <f t="shared" si="12"/>
        <v>285,40</v>
      </c>
      <c r="AY174" s="30" t="str">
        <f t="shared" si="12"/>
        <v>287,30</v>
      </c>
      <c r="AZ174" s="30" t="str">
        <f t="shared" si="12"/>
        <v>282,05</v>
      </c>
      <c r="BA174" s="30" t="str">
        <f t="shared" si="12"/>
        <v>280,85</v>
      </c>
      <c r="BB174" s="30" t="str">
        <f t="shared" si="12"/>
        <v>281,46</v>
      </c>
      <c r="BC174" s="30" t="str">
        <f t="shared" si="12"/>
        <v>275,52</v>
      </c>
      <c r="BD174" s="30" t="str">
        <f t="shared" si="12"/>
        <v>Value</v>
      </c>
      <c r="BE174" s="30" t="str">
        <f t="shared" si="12"/>
        <v>266,43</v>
      </c>
      <c r="BF174" s="30" t="str">
        <f t="shared" si="12"/>
        <v>264,70</v>
      </c>
      <c r="BG174" s="30" t="str">
        <f t="shared" si="12"/>
        <v>261,29</v>
      </c>
      <c r="BH174" s="30" t="str">
        <f t="shared" si="12"/>
        <v>262,66</v>
      </c>
      <c r="BI174" s="30" t="str">
        <f t="shared" si="12"/>
        <v>259,51</v>
      </c>
      <c r="BJ174" s="30" t="str">
        <f t="shared" si="12"/>
        <v>257,81</v>
      </c>
      <c r="BK174" s="30" t="str">
        <f t="shared" ref="BK174:CB174" si="13">SUBSTITUTE(SUBSTITUTE(BK172,"T",""),".",",")</f>
        <v>258,15</v>
      </c>
      <c r="BL174" s="30" t="str">
        <f t="shared" si="13"/>
        <v>252,70</v>
      </c>
      <c r="BM174" s="30" t="str">
        <f t="shared" si="13"/>
        <v>249,97</v>
      </c>
      <c r="BN174" s="30" t="str">
        <f t="shared" si="13"/>
        <v>249,77</v>
      </c>
      <c r="BO174" s="30" t="str">
        <f t="shared" si="13"/>
        <v>244,15</v>
      </c>
      <c r="BP174" s="30" t="str">
        <f t="shared" si="13"/>
        <v>243,10</v>
      </c>
      <c r="BQ174" s="30" t="str">
        <f t="shared" si="13"/>
        <v>238,29</v>
      </c>
      <c r="BR174" s="30" t="str">
        <f t="shared" si="13"/>
        <v>235,60</v>
      </c>
      <c r="BS174" s="30" t="str">
        <f t="shared" si="13"/>
        <v>233,62</v>
      </c>
      <c r="BT174" s="30" t="str">
        <f t="shared" si="13"/>
        <v>234,28</v>
      </c>
      <c r="BU174" s="30" t="str">
        <f t="shared" si="13"/>
        <v>231,23</v>
      </c>
      <c r="BV174" s="30" t="str">
        <f t="shared" si="13"/>
        <v>230,22</v>
      </c>
      <c r="BW174" s="30" t="str">
        <f t="shared" si="13"/>
        <v>231,78</v>
      </c>
      <c r="BX174" s="30" t="str">
        <f t="shared" si="13"/>
        <v>227,55</v>
      </c>
      <c r="BY174" s="30" t="str">
        <f t="shared" si="13"/>
        <v>226,21</v>
      </c>
      <c r="BZ174" s="30" t="str">
        <f t="shared" si="13"/>
        <v>227,65</v>
      </c>
      <c r="CA174" s="30" t="str">
        <f t="shared" si="13"/>
        <v>223,60</v>
      </c>
      <c r="CB174" s="30" t="str">
        <f t="shared" si="13"/>
        <v>221,30</v>
      </c>
      <c r="CC174" s="30"/>
      <c r="CD174" s="30"/>
      <c r="CE174" s="30"/>
      <c r="CF174" s="30"/>
      <c r="CG174" s="30"/>
      <c r="CH174" s="30"/>
      <c r="CI174" s="30"/>
      <c r="CJ174" s="30"/>
      <c r="CK174" s="30"/>
      <c r="CL174" s="30"/>
      <c r="CM174" s="30"/>
      <c r="CN174" s="30"/>
      <c r="CO174" s="30"/>
      <c r="CP174" s="30"/>
      <c r="CQ174" s="30"/>
    </row>
    <row r="175" spans="3:95">
      <c r="C175" s="103"/>
      <c r="D175" s="148"/>
      <c r="E175" s="109">
        <v>45352</v>
      </c>
      <c r="F175" s="112">
        <v>7.3999999999999996E-2</v>
      </c>
      <c r="G175" s="104"/>
      <c r="H175" s="106"/>
      <c r="AA175" s="126" t="s">
        <v>398</v>
      </c>
      <c r="AB175" s="126" t="s">
        <v>399</v>
      </c>
      <c r="AC175" s="30">
        <v>48</v>
      </c>
      <c r="AD175" s="30"/>
      <c r="AE175" s="30"/>
      <c r="AF175" s="30"/>
      <c r="AG175" s="30"/>
      <c r="AH175" s="30"/>
      <c r="AI175" s="30"/>
      <c r="AJ175" s="30"/>
      <c r="AK175" s="30"/>
      <c r="AL175" s="30"/>
      <c r="AM175" s="30"/>
      <c r="AN175" s="30"/>
      <c r="AO175" s="30"/>
      <c r="AP175" s="30"/>
      <c r="AQ175" s="30"/>
      <c r="AR175" s="30"/>
      <c r="AS175" s="30"/>
      <c r="AT175" s="30"/>
      <c r="AU175" s="30"/>
      <c r="AV175" s="30"/>
      <c r="AW175" s="30"/>
      <c r="AX175" s="30"/>
      <c r="AY175" s="30"/>
      <c r="AZ175" s="30"/>
      <c r="BA175" s="30"/>
      <c r="BB175" s="30"/>
      <c r="BC175" s="30"/>
      <c r="BD175" s="30"/>
      <c r="BE175" s="30"/>
      <c r="BF175" s="30"/>
      <c r="BG175" s="30"/>
      <c r="BH175" s="30"/>
      <c r="BI175" s="30"/>
      <c r="BJ175" s="30"/>
      <c r="BK175" s="30"/>
      <c r="BL175" s="30"/>
      <c r="BM175" s="30"/>
      <c r="BN175" s="30"/>
      <c r="BO175" s="30"/>
      <c r="BP175" s="30"/>
      <c r="BQ175" s="30"/>
      <c r="BR175" s="30"/>
      <c r="BS175" s="30"/>
      <c r="BT175" s="30"/>
      <c r="BU175" s="30"/>
      <c r="BV175" s="30"/>
      <c r="BW175" s="30"/>
      <c r="BX175" s="30"/>
      <c r="BY175" s="30"/>
      <c r="BZ175" s="30"/>
      <c r="CA175" s="30"/>
      <c r="CB175" s="30"/>
      <c r="CC175" s="30"/>
      <c r="CD175" s="30"/>
      <c r="CE175" s="30"/>
      <c r="CF175" s="30"/>
      <c r="CG175" s="30"/>
      <c r="CH175" s="30"/>
      <c r="CI175" s="30"/>
      <c r="CJ175" s="30"/>
      <c r="CK175" s="30"/>
      <c r="CL175" s="30"/>
      <c r="CM175" s="30"/>
      <c r="CN175" s="30"/>
      <c r="CO175" s="30"/>
      <c r="CP175" s="30"/>
      <c r="CQ175" s="30"/>
    </row>
    <row r="176" spans="3:95">
      <c r="C176" s="103"/>
      <c r="D176" s="148"/>
      <c r="E176" s="109">
        <v>45383</v>
      </c>
      <c r="F176" s="112">
        <v>5.5E-2</v>
      </c>
      <c r="G176" s="104"/>
      <c r="H176" s="106"/>
      <c r="AA176" s="126" t="s">
        <v>396</v>
      </c>
      <c r="AB176" s="126" t="s">
        <v>397</v>
      </c>
      <c r="AC176" s="30">
        <v>47</v>
      </c>
      <c r="AD176" s="30"/>
      <c r="AE176" s="30"/>
      <c r="AF176" s="30"/>
      <c r="AG176" s="30"/>
      <c r="AH176" s="30"/>
      <c r="AI176" s="30"/>
      <c r="AJ176" s="30"/>
      <c r="AK176" s="30"/>
      <c r="AL176" s="30"/>
      <c r="AM176" s="30"/>
      <c r="AN176" s="30"/>
      <c r="AO176" s="30"/>
      <c r="AP176" s="30"/>
      <c r="AQ176" s="30"/>
      <c r="AR176" s="30"/>
      <c r="AS176" s="30"/>
      <c r="AT176" s="30"/>
      <c r="AU176" s="30"/>
      <c r="AV176" s="30"/>
      <c r="AW176" s="30"/>
      <c r="AX176" s="30"/>
      <c r="AY176" s="30"/>
      <c r="AZ176" s="30"/>
      <c r="BA176" s="30"/>
      <c r="BB176" s="30"/>
      <c r="BC176" s="30"/>
      <c r="BD176" s="30"/>
      <c r="BE176" s="30"/>
      <c r="BF176" s="30"/>
      <c r="BG176" s="30"/>
      <c r="BH176" s="30"/>
      <c r="BI176" s="30"/>
      <c r="BJ176" s="30"/>
      <c r="BK176" s="30"/>
      <c r="BL176" s="30"/>
      <c r="BM176" s="30"/>
      <c r="BN176" s="30"/>
      <c r="BO176" s="30"/>
      <c r="BP176" s="30"/>
      <c r="BQ176" s="30"/>
      <c r="BR176" s="30"/>
      <c r="BS176" s="30"/>
      <c r="BT176" s="30"/>
      <c r="BU176" s="30"/>
      <c r="BV176" s="30"/>
      <c r="BW176" s="30"/>
      <c r="BX176" s="30"/>
      <c r="BY176" s="30"/>
      <c r="BZ176" s="30"/>
      <c r="CA176" s="30"/>
      <c r="CB176" s="30"/>
      <c r="CC176" s="30"/>
      <c r="CD176" s="30"/>
      <c r="CE176" s="30"/>
      <c r="CF176" s="30"/>
      <c r="CG176" s="30"/>
      <c r="CH176" s="30"/>
      <c r="CI176" s="30"/>
      <c r="CJ176" s="30"/>
      <c r="CK176" s="30"/>
      <c r="CL176" s="30"/>
      <c r="CM176" s="30"/>
      <c r="CN176" s="30"/>
      <c r="CO176" s="30"/>
      <c r="CP176" s="30"/>
      <c r="CQ176" s="30"/>
    </row>
    <row r="177" spans="3:95">
      <c r="C177" s="103"/>
      <c r="D177" s="148"/>
      <c r="E177" s="109">
        <v>45413</v>
      </c>
      <c r="F177" s="112">
        <v>3.1E-2</v>
      </c>
      <c r="G177" s="104"/>
      <c r="H177" s="106"/>
      <c r="AA177" s="126" t="s">
        <v>394</v>
      </c>
      <c r="AB177" s="126" t="s">
        <v>395</v>
      </c>
      <c r="AC177" s="30">
        <v>46</v>
      </c>
      <c r="AD177" s="30"/>
      <c r="AE177" s="30"/>
      <c r="AF177" s="30"/>
      <c r="AG177" s="30"/>
      <c r="AH177" s="30"/>
      <c r="AI177" s="30"/>
      <c r="AJ177" s="30"/>
      <c r="AK177" s="30"/>
      <c r="AL177" s="30"/>
      <c r="AM177" s="30"/>
      <c r="AN177" s="30"/>
      <c r="AO177" s="30"/>
      <c r="AP177" s="30"/>
      <c r="AQ177" s="30"/>
      <c r="AR177" s="30"/>
      <c r="AS177" s="30"/>
      <c r="AT177" s="30"/>
      <c r="AU177" s="30"/>
      <c r="AV177" s="30"/>
      <c r="AW177" s="30"/>
      <c r="AX177" s="30"/>
      <c r="AY177" s="30"/>
      <c r="AZ177" s="30"/>
      <c r="BA177" s="30"/>
      <c r="BB177" s="30"/>
      <c r="BC177" s="30"/>
      <c r="BD177" s="30"/>
      <c r="BE177" s="30"/>
      <c r="BF177" s="30"/>
      <c r="BG177" s="30"/>
      <c r="BH177" s="30"/>
      <c r="BI177" s="30"/>
      <c r="BJ177" s="30"/>
      <c r="BK177" s="30"/>
      <c r="BL177" s="30"/>
      <c r="BM177" s="30"/>
      <c r="BN177" s="30"/>
      <c r="BO177" s="30"/>
      <c r="BP177" s="30"/>
      <c r="BQ177" s="30"/>
      <c r="BR177" s="30"/>
      <c r="BS177" s="30"/>
      <c r="BT177" s="30"/>
      <c r="BU177" s="30"/>
      <c r="BV177" s="30"/>
      <c r="BW177" s="30"/>
      <c r="BX177" s="30"/>
      <c r="BY177" s="30"/>
      <c r="BZ177" s="30"/>
      <c r="CA177" s="30"/>
      <c r="CB177" s="30"/>
      <c r="CC177" s="30"/>
      <c r="CD177" s="30"/>
      <c r="CE177" s="30"/>
      <c r="CF177" s="30"/>
      <c r="CG177" s="30"/>
      <c r="CH177" s="30"/>
      <c r="CI177" s="30"/>
      <c r="CJ177" s="30"/>
      <c r="CK177" s="30"/>
      <c r="CL177" s="30"/>
      <c r="CM177" s="30"/>
      <c r="CN177" s="30"/>
      <c r="CO177" s="30"/>
      <c r="CP177" s="30"/>
      <c r="CQ177" s="30"/>
    </row>
    <row r="178" spans="3:95" ht="18">
      <c r="C178" s="103"/>
      <c r="D178" s="148"/>
      <c r="E178" s="109">
        <v>45444</v>
      </c>
      <c r="F178" s="112">
        <v>2.3E-2</v>
      </c>
      <c r="G178" s="104"/>
      <c r="H178" s="106"/>
      <c r="AA178" s="126" t="s">
        <v>392</v>
      </c>
      <c r="AB178" s="126" t="s">
        <v>393</v>
      </c>
      <c r="AC178" s="30">
        <v>45</v>
      </c>
      <c r="AD178" s="30"/>
      <c r="AE178" s="125" t="s">
        <v>175</v>
      </c>
      <c r="AF178" s="127">
        <v>44197</v>
      </c>
      <c r="AG178" s="127">
        <v>44228</v>
      </c>
      <c r="AH178" s="127">
        <v>44256</v>
      </c>
      <c r="AI178" s="127">
        <v>44287</v>
      </c>
      <c r="AJ178" s="127">
        <v>44317</v>
      </c>
      <c r="AK178" s="127">
        <v>44348</v>
      </c>
      <c r="AL178" s="127">
        <v>44378</v>
      </c>
      <c r="AM178" s="127">
        <v>44409</v>
      </c>
      <c r="AN178" s="127">
        <v>44440</v>
      </c>
      <c r="AO178" s="127">
        <v>44470</v>
      </c>
      <c r="AP178" s="127">
        <v>44501</v>
      </c>
      <c r="AQ178" s="127">
        <v>44531</v>
      </c>
      <c r="AR178" s="127">
        <v>44562</v>
      </c>
      <c r="AS178" s="127">
        <v>44593</v>
      </c>
      <c r="AT178" s="127">
        <v>44621</v>
      </c>
      <c r="AU178" s="127">
        <v>44652</v>
      </c>
      <c r="AV178" s="127">
        <v>44682</v>
      </c>
      <c r="AW178" s="127">
        <v>44713</v>
      </c>
      <c r="AX178" s="127">
        <v>44743</v>
      </c>
      <c r="AY178" s="127">
        <v>44774</v>
      </c>
      <c r="AZ178" s="127">
        <v>44805</v>
      </c>
      <c r="BA178" s="127">
        <v>44835</v>
      </c>
      <c r="BB178" s="127">
        <v>44866</v>
      </c>
      <c r="BC178" s="127">
        <v>44896</v>
      </c>
      <c r="BD178" s="127">
        <v>44927</v>
      </c>
      <c r="BE178" s="127">
        <v>44958</v>
      </c>
      <c r="BF178" s="127">
        <v>44986</v>
      </c>
      <c r="BG178" s="127">
        <v>45017</v>
      </c>
      <c r="BH178" s="127">
        <v>45047</v>
      </c>
      <c r="BI178" s="127">
        <v>45078</v>
      </c>
      <c r="BJ178" s="127">
        <v>45108</v>
      </c>
      <c r="BK178" s="127">
        <v>45139</v>
      </c>
      <c r="BL178" s="127">
        <v>45170</v>
      </c>
      <c r="BM178" s="127">
        <v>45200</v>
      </c>
      <c r="BN178" s="127">
        <v>45231</v>
      </c>
      <c r="BO178" s="127">
        <v>45261</v>
      </c>
      <c r="BP178" s="127">
        <v>45292</v>
      </c>
      <c r="BQ178" s="127">
        <v>45323</v>
      </c>
      <c r="BR178" s="127">
        <v>45352</v>
      </c>
      <c r="BS178" s="127">
        <v>45383</v>
      </c>
      <c r="BT178" s="127">
        <v>45413</v>
      </c>
      <c r="BU178" s="127">
        <v>45444</v>
      </c>
      <c r="BV178" s="127">
        <v>45474</v>
      </c>
      <c r="BW178" s="127">
        <v>45505</v>
      </c>
      <c r="BX178" s="127">
        <v>45536</v>
      </c>
      <c r="BY178" s="127">
        <v>45566</v>
      </c>
      <c r="BZ178" s="127">
        <v>45597</v>
      </c>
      <c r="CA178" s="127">
        <v>45627</v>
      </c>
      <c r="CB178" s="127">
        <v>45658</v>
      </c>
      <c r="CC178" s="127">
        <v>45689</v>
      </c>
      <c r="CD178" s="30"/>
      <c r="CE178" s="30"/>
      <c r="CF178" s="30"/>
      <c r="CG178" s="30"/>
      <c r="CH178" s="30"/>
      <c r="CI178" s="30"/>
      <c r="CJ178" s="30"/>
      <c r="CK178" s="30"/>
      <c r="CL178" s="30"/>
      <c r="CM178" s="30"/>
      <c r="CN178" s="30"/>
      <c r="CO178" s="30"/>
      <c r="CP178" s="30"/>
      <c r="CQ178" s="30"/>
    </row>
    <row r="179" spans="3:95" ht="18">
      <c r="C179" s="103"/>
      <c r="D179" s="148"/>
      <c r="E179" s="109">
        <v>45474</v>
      </c>
      <c r="F179" s="111">
        <v>3.6999999999999998E-2</v>
      </c>
      <c r="G179" s="104"/>
      <c r="H179" s="106"/>
      <c r="AA179" s="126" t="s">
        <v>390</v>
      </c>
      <c r="AB179" s="126" t="s">
        <v>391</v>
      </c>
      <c r="AC179" s="30">
        <v>44</v>
      </c>
      <c r="AD179" s="30"/>
      <c r="AE179" s="125" t="s">
        <v>406</v>
      </c>
      <c r="AF179" s="126">
        <v>221.3</v>
      </c>
      <c r="AG179" s="126">
        <v>223.6</v>
      </c>
      <c r="AH179" s="126">
        <v>227.65</v>
      </c>
      <c r="AI179" s="126">
        <v>226.21</v>
      </c>
      <c r="AJ179" s="126">
        <v>227.55</v>
      </c>
      <c r="AK179" s="126">
        <v>231.78</v>
      </c>
      <c r="AL179" s="126">
        <v>230.22</v>
      </c>
      <c r="AM179" s="126">
        <v>231.23</v>
      </c>
      <c r="AN179" s="126">
        <v>234.28</v>
      </c>
      <c r="AO179" s="126">
        <v>233.62</v>
      </c>
      <c r="AP179" s="126">
        <v>235.6</v>
      </c>
      <c r="AQ179" s="126">
        <v>238.29</v>
      </c>
      <c r="AR179" s="126">
        <v>243.1</v>
      </c>
      <c r="AS179" s="126">
        <v>244.15</v>
      </c>
      <c r="AT179" s="126">
        <v>249.77</v>
      </c>
      <c r="AU179" s="126">
        <v>249.97</v>
      </c>
      <c r="AV179" s="126">
        <v>252.7</v>
      </c>
      <c r="AW179" s="126">
        <v>258.14999999999998</v>
      </c>
      <c r="AX179" s="126">
        <v>257.81</v>
      </c>
      <c r="AY179" s="126">
        <v>259.51</v>
      </c>
      <c r="AZ179" s="126">
        <v>262.66000000000003</v>
      </c>
      <c r="BA179" s="126">
        <v>261.29000000000002</v>
      </c>
      <c r="BB179" s="126">
        <v>264.7</v>
      </c>
      <c r="BC179" s="126">
        <v>266.43</v>
      </c>
      <c r="BD179" s="126">
        <v>273.81</v>
      </c>
      <c r="BE179" s="126">
        <v>275.52</v>
      </c>
      <c r="BF179" s="126">
        <v>281.45999999999998</v>
      </c>
      <c r="BG179" s="126">
        <v>280.85000000000002</v>
      </c>
      <c r="BH179" s="126">
        <v>282.05</v>
      </c>
      <c r="BI179" s="126">
        <v>287.3</v>
      </c>
      <c r="BJ179" s="126">
        <v>285.39999999999998</v>
      </c>
      <c r="BK179" s="126">
        <v>286.93</v>
      </c>
      <c r="BL179" s="126">
        <v>289.67</v>
      </c>
      <c r="BM179" s="126">
        <v>288.23</v>
      </c>
      <c r="BN179" s="126">
        <v>291.2</v>
      </c>
      <c r="BO179" s="126">
        <v>292.27</v>
      </c>
      <c r="BP179" s="126">
        <v>297.63</v>
      </c>
      <c r="BQ179" s="126">
        <v>299.56</v>
      </c>
      <c r="BR179" s="126">
        <v>304.8</v>
      </c>
      <c r="BS179" s="126">
        <v>301.19</v>
      </c>
      <c r="BT179" s="126">
        <v>301.85000000000002</v>
      </c>
      <c r="BU179" s="126">
        <v>305.02</v>
      </c>
      <c r="BV179" s="126">
        <v>303.31</v>
      </c>
      <c r="BW179" s="126">
        <v>305.05</v>
      </c>
      <c r="BX179" s="126">
        <v>309.48</v>
      </c>
      <c r="BY179" s="126">
        <v>309.70999999999998</v>
      </c>
      <c r="BZ179" s="126">
        <v>311.95999999999998</v>
      </c>
      <c r="CA179" s="126">
        <v>313.52999999999997</v>
      </c>
      <c r="CB179" s="126">
        <v>318.52</v>
      </c>
      <c r="CC179" s="126">
        <v>320.52</v>
      </c>
      <c r="CD179" s="30"/>
      <c r="CE179" s="30"/>
      <c r="CF179" s="30"/>
      <c r="CG179" s="30"/>
      <c r="CH179" s="30"/>
      <c r="CI179" s="30"/>
      <c r="CJ179" s="30"/>
      <c r="CK179" s="30"/>
      <c r="CL179" s="30"/>
      <c r="CM179" s="30"/>
      <c r="CN179" s="30"/>
      <c r="CO179" s="30"/>
      <c r="CP179" s="30"/>
      <c r="CQ179" s="30"/>
    </row>
    <row r="180" spans="3:95">
      <c r="C180" s="103"/>
      <c r="D180" s="148"/>
      <c r="E180" s="109">
        <v>45505</v>
      </c>
      <c r="F180" s="112">
        <v>0.02</v>
      </c>
      <c r="G180" s="104"/>
      <c r="H180" s="106"/>
      <c r="AA180" s="126" t="s">
        <v>388</v>
      </c>
      <c r="AB180" s="126" t="s">
        <v>389</v>
      </c>
      <c r="AC180" s="30">
        <v>43</v>
      </c>
      <c r="AD180" s="30"/>
      <c r="AE180" s="30"/>
      <c r="AF180" s="30"/>
      <c r="AG180" s="30"/>
      <c r="AH180" s="30"/>
      <c r="AI180" s="30"/>
      <c r="AJ180" s="30"/>
      <c r="AK180" s="30"/>
      <c r="AL180" s="30"/>
      <c r="AM180" s="30"/>
      <c r="AN180" s="30"/>
      <c r="AO180" s="30"/>
      <c r="AP180" s="30"/>
      <c r="AQ180" s="30"/>
      <c r="AR180" s="30"/>
      <c r="AS180" s="30"/>
      <c r="AT180" s="30"/>
      <c r="AU180" s="30"/>
      <c r="AV180" s="30"/>
      <c r="AW180" s="30"/>
      <c r="AX180" s="30"/>
      <c r="AY180" s="30"/>
      <c r="AZ180" s="30"/>
      <c r="BA180" s="30"/>
      <c r="BB180" s="30"/>
      <c r="BC180" s="30"/>
      <c r="BD180" s="30"/>
      <c r="BE180" s="30"/>
      <c r="BF180" s="30"/>
      <c r="BG180" s="30"/>
      <c r="BH180" s="30"/>
      <c r="BI180" s="30"/>
      <c r="BJ180" s="30"/>
      <c r="BK180" s="30"/>
      <c r="BL180" s="30"/>
      <c r="BM180" s="30"/>
      <c r="BN180" s="30"/>
      <c r="BO180" s="30"/>
      <c r="BP180" s="30"/>
      <c r="BQ180" s="30"/>
      <c r="BR180" s="30"/>
      <c r="BS180" s="30"/>
      <c r="BT180" s="30"/>
      <c r="BU180" s="30"/>
      <c r="BV180" s="30"/>
      <c r="BW180" s="30"/>
      <c r="BX180" s="30"/>
      <c r="BY180" s="30"/>
      <c r="BZ180" s="30"/>
      <c r="CA180" s="30"/>
      <c r="CB180" s="30"/>
      <c r="CC180" s="30"/>
      <c r="CD180" s="30"/>
      <c r="CE180" s="30"/>
      <c r="CF180" s="30"/>
      <c r="CG180" s="30"/>
      <c r="CH180" s="30"/>
      <c r="CI180" s="30"/>
      <c r="CJ180" s="30"/>
      <c r="CK180" s="30"/>
      <c r="CL180" s="30"/>
      <c r="CM180" s="30"/>
      <c r="CN180" s="30"/>
      <c r="CO180" s="30"/>
      <c r="CP180" s="30"/>
      <c r="CQ180" s="30"/>
    </row>
    <row r="181" spans="3:95">
      <c r="C181" s="103"/>
      <c r="D181" s="148"/>
      <c r="E181" s="109">
        <v>45536</v>
      </c>
      <c r="F181" s="111">
        <v>2.7E-2</v>
      </c>
      <c r="G181" s="104"/>
      <c r="H181" s="106"/>
      <c r="AA181" s="126" t="s">
        <v>386</v>
      </c>
      <c r="AB181" s="126" t="s">
        <v>387</v>
      </c>
      <c r="AC181" s="30">
        <v>42</v>
      </c>
      <c r="AD181" s="30"/>
      <c r="AE181" s="30"/>
      <c r="AF181" s="30"/>
      <c r="AG181" s="129">
        <f t="shared" ref="AG181:CB181" si="14">AG179/AF179-1</f>
        <v>1.0393131495707086E-2</v>
      </c>
      <c r="AH181" s="129">
        <f t="shared" si="14"/>
        <v>1.8112701252236185E-2</v>
      </c>
      <c r="AI181" s="129">
        <f t="shared" si="14"/>
        <v>-6.3254996705468525E-3</v>
      </c>
      <c r="AJ181" s="129">
        <f t="shared" si="14"/>
        <v>5.9236992175413228E-3</v>
      </c>
      <c r="AK181" s="129">
        <f t="shared" si="14"/>
        <v>1.8589321028345429E-2</v>
      </c>
      <c r="AL181" s="129">
        <f t="shared" si="14"/>
        <v>-6.7305203209940823E-3</v>
      </c>
      <c r="AM181" s="129">
        <f t="shared" si="14"/>
        <v>4.387107983667704E-3</v>
      </c>
      <c r="AN181" s="129">
        <f t="shared" si="14"/>
        <v>1.3190329974484438E-2</v>
      </c>
      <c r="AO181" s="129">
        <f t="shared" si="14"/>
        <v>-2.8171418815092775E-3</v>
      </c>
      <c r="AP181" s="129">
        <f t="shared" si="14"/>
        <v>8.4753017721084234E-3</v>
      </c>
      <c r="AQ181" s="129">
        <f t="shared" si="14"/>
        <v>1.1417657045840413E-2</v>
      </c>
      <c r="AR181" s="129">
        <f t="shared" si="14"/>
        <v>2.0185488270594742E-2</v>
      </c>
      <c r="AS181" s="129">
        <f t="shared" si="14"/>
        <v>4.3192102015632283E-3</v>
      </c>
      <c r="AT181" s="129">
        <f t="shared" si="14"/>
        <v>2.3018636084374489E-2</v>
      </c>
      <c r="AU181" s="129">
        <f t="shared" si="14"/>
        <v>8.0073667774338553E-4</v>
      </c>
      <c r="AV181" s="129">
        <f t="shared" si="14"/>
        <v>1.092131055726675E-2</v>
      </c>
      <c r="AW181" s="129">
        <f t="shared" si="14"/>
        <v>2.1567075583696083E-2</v>
      </c>
      <c r="AX181" s="129">
        <f t="shared" si="14"/>
        <v>-1.3170637226417314E-3</v>
      </c>
      <c r="AY181" s="129">
        <f t="shared" si="14"/>
        <v>6.5940033357898553E-3</v>
      </c>
      <c r="AZ181" s="129">
        <f t="shared" si="14"/>
        <v>1.2138260567993608E-2</v>
      </c>
      <c r="BA181" s="129">
        <f t="shared" si="14"/>
        <v>-5.2158684230564356E-3</v>
      </c>
      <c r="BB181" s="129">
        <f t="shared" si="14"/>
        <v>1.3050633395843558E-2</v>
      </c>
      <c r="BC181" s="129">
        <f t="shared" si="14"/>
        <v>6.5357007933510847E-3</v>
      </c>
      <c r="BD181" s="129">
        <f t="shared" si="14"/>
        <v>2.7699583380250026E-2</v>
      </c>
      <c r="BE181" s="129">
        <f t="shared" si="14"/>
        <v>6.2452065300755422E-3</v>
      </c>
      <c r="BF181" s="129">
        <f t="shared" si="14"/>
        <v>2.1559233449477411E-2</v>
      </c>
      <c r="BG181" s="129">
        <f t="shared" si="14"/>
        <v>-2.167270660129117E-3</v>
      </c>
      <c r="BH181" s="129">
        <f t="shared" si="14"/>
        <v>4.2727434573615053E-3</v>
      </c>
      <c r="BI181" s="129">
        <f t="shared" si="14"/>
        <v>1.8613720971458969E-2</v>
      </c>
      <c r="BJ181" s="129">
        <f t="shared" si="14"/>
        <v>-6.6132962060565514E-3</v>
      </c>
      <c r="BK181" s="129">
        <f t="shared" si="14"/>
        <v>5.3608969866854039E-3</v>
      </c>
      <c r="BL181" s="129">
        <f t="shared" si="14"/>
        <v>9.5493674415363383E-3</v>
      </c>
      <c r="BM181" s="129">
        <f t="shared" si="14"/>
        <v>-4.9711740946594141E-3</v>
      </c>
      <c r="BN181" s="129">
        <f t="shared" si="14"/>
        <v>1.0304270894771372E-2</v>
      </c>
      <c r="BO181" s="129">
        <f t="shared" si="14"/>
        <v>3.6744505494505919E-3</v>
      </c>
      <c r="BP181" s="129">
        <f t="shared" si="14"/>
        <v>1.8339206897731497E-2</v>
      </c>
      <c r="BQ181" s="129">
        <f t="shared" si="14"/>
        <v>6.4845613681416836E-3</v>
      </c>
      <c r="BR181" s="129">
        <f t="shared" si="14"/>
        <v>1.7492322072372835E-2</v>
      </c>
      <c r="BS181" s="129">
        <f t="shared" si="14"/>
        <v>-1.1843832020997369E-2</v>
      </c>
      <c r="BT181" s="129">
        <f t="shared" si="14"/>
        <v>2.1913078123445562E-3</v>
      </c>
      <c r="BU181" s="129">
        <f t="shared" si="14"/>
        <v>1.0501904919661964E-2</v>
      </c>
      <c r="BV181" s="129">
        <f t="shared" si="14"/>
        <v>-5.6061897580486075E-3</v>
      </c>
      <c r="BW181" s="129">
        <f t="shared" si="14"/>
        <v>5.7367050212653314E-3</v>
      </c>
      <c r="BX181" s="129">
        <f t="shared" si="14"/>
        <v>1.4522209473856851E-2</v>
      </c>
      <c r="BY181" s="129">
        <f t="shared" si="14"/>
        <v>7.4318211192947459E-4</v>
      </c>
      <c r="BZ181" s="129">
        <f t="shared" si="14"/>
        <v>7.2648606761163137E-3</v>
      </c>
      <c r="CA181" s="129">
        <f t="shared" si="14"/>
        <v>5.0326964995512924E-3</v>
      </c>
      <c r="CB181" s="129">
        <f t="shared" si="14"/>
        <v>1.5915542372340719E-2</v>
      </c>
      <c r="CC181" s="30"/>
      <c r="CD181" s="30"/>
      <c r="CE181" s="30"/>
      <c r="CF181" s="30"/>
      <c r="CG181" s="30"/>
      <c r="CH181" s="30"/>
      <c r="CI181" s="30"/>
      <c r="CJ181" s="30"/>
      <c r="CK181" s="30"/>
      <c r="CL181" s="30"/>
      <c r="CM181" s="30"/>
      <c r="CN181" s="30"/>
      <c r="CO181" s="30"/>
      <c r="CP181" s="30"/>
      <c r="CQ181" s="30"/>
    </row>
    <row r="182" spans="3:95">
      <c r="C182" s="103"/>
      <c r="D182" s="148"/>
      <c r="E182" s="109">
        <v>45566</v>
      </c>
      <c r="F182" s="112">
        <v>2.1000000000000001E-2</v>
      </c>
      <c r="G182" s="104"/>
      <c r="H182" s="106"/>
      <c r="AA182" s="126" t="s">
        <v>384</v>
      </c>
      <c r="AB182" s="126" t="s">
        <v>385</v>
      </c>
      <c r="AC182" s="30">
        <v>41</v>
      </c>
      <c r="AD182" s="30"/>
      <c r="AE182" s="30"/>
      <c r="AF182" s="30"/>
      <c r="AG182" s="30"/>
      <c r="AH182" s="30"/>
      <c r="AI182" s="30"/>
      <c r="AJ182" s="30"/>
      <c r="AK182" s="30"/>
      <c r="AL182" s="30"/>
      <c r="AM182" s="30"/>
      <c r="AN182" s="30"/>
      <c r="AO182" s="30"/>
      <c r="AP182" s="30"/>
      <c r="AQ182" s="30"/>
      <c r="AR182" s="30"/>
      <c r="AS182" s="30"/>
      <c r="AT182" s="30"/>
      <c r="AU182" s="30"/>
      <c r="AV182" s="30"/>
      <c r="AW182" s="30"/>
      <c r="AX182" s="30"/>
      <c r="AY182" s="30"/>
      <c r="AZ182" s="30"/>
      <c r="BA182" s="30"/>
      <c r="BB182" s="30"/>
      <c r="BC182" s="30"/>
      <c r="BD182" s="30"/>
      <c r="BE182" s="30"/>
      <c r="BF182" s="30"/>
      <c r="BG182" s="30"/>
      <c r="BH182" s="30"/>
      <c r="BI182" s="30"/>
      <c r="BJ182" s="30"/>
      <c r="BK182" s="30"/>
      <c r="BL182" s="30"/>
      <c r="BM182" s="30"/>
      <c r="BN182" s="30"/>
      <c r="BO182" s="30"/>
      <c r="BP182" s="30"/>
      <c r="BQ182" s="30"/>
      <c r="BR182" s="30"/>
      <c r="BS182" s="30"/>
      <c r="BT182" s="30"/>
      <c r="BU182" s="30"/>
      <c r="BV182" s="30"/>
      <c r="BW182" s="30"/>
      <c r="BX182" s="30"/>
      <c r="BY182" s="30"/>
      <c r="BZ182" s="30"/>
      <c r="CA182" s="30"/>
      <c r="CB182" s="30"/>
      <c r="CC182" s="30"/>
      <c r="CD182" s="30"/>
      <c r="CE182" s="30"/>
      <c r="CF182" s="30"/>
      <c r="CG182" s="30"/>
      <c r="CH182" s="30"/>
      <c r="CI182" s="30"/>
      <c r="CJ182" s="30"/>
      <c r="CK182" s="30"/>
      <c r="CL182" s="30"/>
      <c r="CM182" s="30"/>
      <c r="CN182" s="30"/>
      <c r="CO182" s="30"/>
      <c r="CP182" s="30"/>
      <c r="CQ182" s="30"/>
    </row>
    <row r="183" spans="3:95">
      <c r="C183" s="103"/>
      <c r="D183" s="148"/>
      <c r="E183" s="109">
        <v>45597</v>
      </c>
      <c r="F183" s="111">
        <v>3.2000000000000001E-2</v>
      </c>
      <c r="G183" s="104"/>
      <c r="H183" s="106"/>
      <c r="AA183" s="126" t="s">
        <v>382</v>
      </c>
      <c r="AB183" s="126" t="s">
        <v>383</v>
      </c>
      <c r="AC183" s="30">
        <v>40</v>
      </c>
      <c r="AD183" s="30"/>
      <c r="AE183" s="30"/>
      <c r="AF183" s="30"/>
      <c r="AG183" s="30"/>
      <c r="AH183" s="30"/>
      <c r="AI183" s="30"/>
      <c r="AJ183" s="30"/>
      <c r="AK183" s="30"/>
      <c r="AL183" s="30"/>
      <c r="AM183" s="30"/>
      <c r="AN183" s="30"/>
      <c r="AO183" s="30"/>
      <c r="AP183" s="30"/>
      <c r="AQ183" s="30"/>
      <c r="AR183" s="30"/>
      <c r="AS183" s="30"/>
      <c r="AT183" s="30"/>
      <c r="AU183" s="30"/>
      <c r="AV183" s="30"/>
      <c r="AW183" s="30"/>
      <c r="AX183" s="30"/>
      <c r="AY183" s="30"/>
      <c r="AZ183" s="30"/>
      <c r="BA183" s="30"/>
      <c r="BB183" s="30"/>
      <c r="BC183" s="30"/>
      <c r="BD183" s="30"/>
      <c r="BE183" s="30"/>
      <c r="BF183" s="30"/>
      <c r="BG183" s="30"/>
      <c r="BH183" s="30"/>
      <c r="BI183" s="30"/>
      <c r="BJ183" s="30"/>
      <c r="BK183" s="30"/>
      <c r="BL183" s="30"/>
      <c r="BM183" s="30"/>
      <c r="BN183" s="30"/>
      <c r="BO183" s="30"/>
      <c r="BP183" s="30"/>
      <c r="BQ183" s="30"/>
      <c r="BR183" s="30"/>
      <c r="BS183" s="30"/>
      <c r="BT183" s="30"/>
      <c r="BU183" s="30"/>
      <c r="BV183" s="30"/>
      <c r="BW183" s="30"/>
      <c r="BX183" s="30"/>
      <c r="BY183" s="30"/>
      <c r="BZ183" s="30"/>
      <c r="CA183" s="30"/>
      <c r="CB183" s="30"/>
      <c r="CC183" s="30"/>
      <c r="CD183" s="30"/>
      <c r="CE183" s="30"/>
      <c r="CF183" s="30"/>
      <c r="CG183" s="30"/>
      <c r="CH183" s="30"/>
      <c r="CI183" s="30"/>
      <c r="CJ183" s="30"/>
      <c r="CK183" s="30"/>
      <c r="CL183" s="30"/>
      <c r="CM183" s="30"/>
      <c r="CN183" s="30"/>
      <c r="CO183" s="30"/>
      <c r="CP183" s="30"/>
      <c r="CQ183" s="30"/>
    </row>
    <row r="184" spans="3:95">
      <c r="C184" s="103"/>
      <c r="D184" s="148"/>
      <c r="E184" s="109">
        <v>45627</v>
      </c>
      <c r="F184" s="111">
        <v>4.8000000000000001E-2</v>
      </c>
      <c r="G184" s="104"/>
      <c r="H184" s="106"/>
      <c r="AA184" s="126" t="s">
        <v>380</v>
      </c>
      <c r="AB184" s="126" t="s">
        <v>381</v>
      </c>
      <c r="AC184" s="30">
        <v>39</v>
      </c>
      <c r="AD184" s="30"/>
      <c r="AE184" s="30"/>
      <c r="AF184" s="30"/>
      <c r="AG184" s="30"/>
      <c r="AH184" s="30"/>
      <c r="AI184" s="30"/>
      <c r="AJ184" s="30"/>
      <c r="AK184" s="30"/>
      <c r="AL184" s="30"/>
      <c r="AM184" s="30"/>
      <c r="AN184" s="30"/>
      <c r="AO184" s="30"/>
      <c r="AP184" s="30"/>
      <c r="AQ184" s="30"/>
      <c r="AR184" s="30"/>
      <c r="AS184" s="30"/>
      <c r="AT184" s="30"/>
      <c r="AU184" s="30"/>
      <c r="AV184" s="30"/>
      <c r="AW184" s="30"/>
      <c r="AX184" s="30"/>
      <c r="AY184" s="30"/>
      <c r="AZ184" s="30"/>
      <c r="BA184" s="30"/>
      <c r="BB184" s="30"/>
      <c r="BC184" s="30"/>
      <c r="BD184" s="30"/>
      <c r="BE184" s="30"/>
      <c r="BF184" s="30"/>
      <c r="BG184" s="30"/>
      <c r="BH184" s="30"/>
      <c r="BI184" s="30"/>
      <c r="BJ184" s="30"/>
      <c r="BK184" s="30"/>
      <c r="BL184" s="30"/>
      <c r="BM184" s="30"/>
      <c r="BN184" s="30"/>
      <c r="BO184" s="30"/>
      <c r="BP184" s="30"/>
      <c r="BQ184" s="30"/>
      <c r="BR184" s="30"/>
      <c r="BS184" s="30"/>
      <c r="BT184" s="30"/>
      <c r="BU184" s="30"/>
      <c r="BV184" s="30"/>
      <c r="BW184" s="30"/>
      <c r="BX184" s="30"/>
      <c r="BY184" s="30"/>
      <c r="BZ184" s="30"/>
      <c r="CA184" s="30"/>
      <c r="CB184" s="30"/>
      <c r="CC184" s="30"/>
      <c r="CD184" s="30"/>
      <c r="CE184" s="30"/>
      <c r="CF184" s="30"/>
      <c r="CG184" s="30"/>
      <c r="CH184" s="30"/>
      <c r="CI184" s="30"/>
      <c r="CJ184" s="30"/>
      <c r="CK184" s="30"/>
      <c r="CL184" s="30"/>
      <c r="CM184" s="30"/>
      <c r="CN184" s="30"/>
      <c r="CO184" s="30"/>
      <c r="CP184" s="30"/>
      <c r="CQ184" s="30"/>
    </row>
    <row r="185" spans="3:95">
      <c r="C185" s="103"/>
      <c r="D185" s="148"/>
      <c r="E185" s="109">
        <v>45658</v>
      </c>
      <c r="F185" s="112">
        <v>0.03</v>
      </c>
      <c r="G185" s="104"/>
      <c r="H185" s="106"/>
      <c r="AA185" s="126" t="s">
        <v>378</v>
      </c>
      <c r="AB185" s="126" t="s">
        <v>379</v>
      </c>
      <c r="AC185" s="30">
        <v>38</v>
      </c>
      <c r="AD185" s="30"/>
      <c r="AE185" s="30"/>
      <c r="AF185" s="30"/>
      <c r="AG185" s="30"/>
      <c r="AH185" s="30"/>
      <c r="AI185" s="30"/>
      <c r="AJ185" s="30"/>
      <c r="AK185" s="30"/>
      <c r="AL185" s="30"/>
      <c r="AM185" s="30"/>
      <c r="AN185" s="30"/>
      <c r="AO185" s="30"/>
      <c r="AP185" s="30"/>
      <c r="AQ185" s="30"/>
      <c r="AR185" s="30"/>
      <c r="AS185" s="30"/>
      <c r="AT185" s="30"/>
      <c r="AU185" s="30"/>
      <c r="AV185" s="30"/>
      <c r="AW185" s="30"/>
      <c r="AX185" s="30"/>
      <c r="AY185" s="30"/>
      <c r="AZ185" s="30"/>
      <c r="BA185" s="30"/>
      <c r="BB185" s="30"/>
      <c r="BC185" s="30"/>
      <c r="BD185" s="30"/>
      <c r="BE185" s="30"/>
      <c r="BF185" s="30"/>
      <c r="BG185" s="30"/>
      <c r="BH185" s="30"/>
      <c r="BI185" s="30"/>
      <c r="BJ185" s="30"/>
      <c r="BK185" s="30"/>
      <c r="BL185" s="30"/>
      <c r="BM185" s="30"/>
      <c r="BN185" s="30"/>
      <c r="BO185" s="30"/>
      <c r="BP185" s="30"/>
      <c r="BQ185" s="30"/>
      <c r="BR185" s="30"/>
      <c r="BS185" s="30"/>
      <c r="BT185" s="30"/>
      <c r="BU185" s="30"/>
      <c r="BV185" s="30"/>
      <c r="BW185" s="30"/>
      <c r="BX185" s="30"/>
      <c r="BY185" s="30"/>
      <c r="BZ185" s="30"/>
      <c r="CA185" s="30"/>
      <c r="CB185" s="30"/>
      <c r="CC185" s="30"/>
      <c r="CD185" s="30"/>
      <c r="CE185" s="30"/>
      <c r="CF185" s="30"/>
      <c r="CG185" s="30"/>
      <c r="CH185" s="30"/>
      <c r="CI185" s="30"/>
      <c r="CJ185" s="30"/>
      <c r="CK185" s="30"/>
      <c r="CL185" s="30"/>
      <c r="CM185" s="30"/>
      <c r="CN185" s="30"/>
      <c r="CO185" s="30"/>
      <c r="CP185" s="30"/>
      <c r="CQ185" s="30"/>
    </row>
    <row r="186" spans="3:95">
      <c r="C186" s="103"/>
      <c r="D186" s="148"/>
      <c r="E186" s="109">
        <v>45689</v>
      </c>
      <c r="F186" s="111">
        <v>3.6999999999999998E-2</v>
      </c>
      <c r="G186" s="104"/>
      <c r="H186" s="106"/>
      <c r="AA186" s="126" t="s">
        <v>376</v>
      </c>
      <c r="AB186" s="126" t="s">
        <v>377</v>
      </c>
      <c r="AC186" s="30">
        <v>37</v>
      </c>
      <c r="AD186" s="30"/>
      <c r="AE186" s="30"/>
      <c r="AF186" s="30"/>
      <c r="AG186" s="30" t="s">
        <v>407</v>
      </c>
      <c r="AH186" s="30"/>
      <c r="AI186" s="30"/>
      <c r="AJ186" s="30"/>
      <c r="AK186" s="30"/>
      <c r="AL186" s="30"/>
      <c r="AM186" s="30"/>
      <c r="AN186" s="30"/>
      <c r="AO186" s="30"/>
      <c r="AP186" s="30"/>
      <c r="AQ186" s="30"/>
      <c r="AR186" s="30"/>
      <c r="AS186" s="30"/>
      <c r="AT186" s="30"/>
      <c r="AU186" s="30"/>
      <c r="AV186" s="30"/>
      <c r="AW186" s="30"/>
      <c r="AX186" s="30"/>
      <c r="AY186" s="30"/>
      <c r="AZ186" s="30"/>
      <c r="BA186" s="30"/>
      <c r="BB186" s="30"/>
      <c r="BC186" s="30"/>
      <c r="BD186" s="30"/>
      <c r="BE186" s="30"/>
      <c r="BF186" s="30"/>
      <c r="BG186" s="30"/>
      <c r="BH186" s="30"/>
      <c r="BI186" s="30"/>
      <c r="BJ186" s="30"/>
      <c r="BK186" s="30"/>
      <c r="BL186" s="30"/>
      <c r="BM186" s="30"/>
      <c r="BN186" s="30"/>
      <c r="BO186" s="30"/>
      <c r="BP186" s="30"/>
      <c r="BQ186" s="30"/>
      <c r="BR186" s="30"/>
      <c r="BS186" s="30"/>
      <c r="BT186" s="30"/>
      <c r="BU186" s="30"/>
      <c r="BV186" s="30"/>
      <c r="BW186" s="30"/>
      <c r="BX186" s="30"/>
      <c r="BY186" s="30"/>
      <c r="BZ186" s="30"/>
      <c r="CA186" s="30"/>
      <c r="CB186" s="30"/>
      <c r="CC186" s="30"/>
      <c r="CD186" s="30"/>
      <c r="CE186" s="30"/>
      <c r="CF186" s="30"/>
      <c r="CG186" s="30"/>
      <c r="CH186" s="30"/>
      <c r="CI186" s="30"/>
      <c r="CJ186" s="30"/>
      <c r="CK186" s="30"/>
      <c r="CL186" s="30"/>
      <c r="CM186" s="30"/>
      <c r="CN186" s="30"/>
      <c r="CO186" s="30"/>
      <c r="CP186" s="30"/>
      <c r="CQ186" s="30"/>
    </row>
    <row r="187" spans="3:95">
      <c r="C187" s="103"/>
      <c r="D187" s="148"/>
      <c r="E187" s="109">
        <v>45717</v>
      </c>
      <c r="F187" s="111">
        <v>0.04</v>
      </c>
      <c r="G187" s="104"/>
      <c r="AA187" s="126" t="s">
        <v>374</v>
      </c>
      <c r="AB187" s="126" t="s">
        <v>375</v>
      </c>
      <c r="AC187" s="30">
        <v>36</v>
      </c>
      <c r="AD187" s="30"/>
      <c r="AE187" s="30"/>
      <c r="AF187" s="30"/>
      <c r="AG187" s="30"/>
      <c r="AH187" s="30"/>
      <c r="AI187" s="30"/>
      <c r="AJ187" s="30"/>
      <c r="AK187" s="30"/>
      <c r="AL187" s="30"/>
      <c r="AM187" s="30"/>
      <c r="AN187" s="30"/>
      <c r="AO187" s="30"/>
      <c r="AP187" s="30"/>
      <c r="AQ187" s="30"/>
      <c r="AR187" s="30"/>
      <c r="AS187" s="30"/>
      <c r="AT187" s="30"/>
      <c r="AU187" s="30"/>
      <c r="AV187" s="30"/>
      <c r="AW187" s="30"/>
      <c r="AX187" s="30"/>
      <c r="AY187" s="30"/>
      <c r="AZ187" s="30"/>
      <c r="BA187" s="30"/>
      <c r="BB187" s="30"/>
      <c r="BC187" s="30"/>
      <c r="BD187" s="30"/>
      <c r="BE187" s="30"/>
      <c r="BF187" s="30"/>
      <c r="BG187" s="30"/>
      <c r="BH187" s="30"/>
      <c r="BI187" s="30"/>
      <c r="BJ187" s="30"/>
      <c r="BK187" s="30"/>
      <c r="BL187" s="30"/>
      <c r="BM187" s="30"/>
      <c r="BN187" s="30"/>
      <c r="BO187" s="30"/>
      <c r="BP187" s="30"/>
      <c r="BQ187" s="30"/>
      <c r="BR187" s="30"/>
      <c r="BS187" s="30"/>
      <c r="BT187" s="30"/>
      <c r="BU187" s="30"/>
      <c r="BV187" s="30"/>
      <c r="BW187" s="30"/>
      <c r="BX187" s="30"/>
      <c r="BY187" s="30"/>
      <c r="BZ187" s="30"/>
      <c r="CA187" s="30"/>
      <c r="CB187" s="30"/>
      <c r="CC187" s="30"/>
      <c r="CD187" s="30"/>
      <c r="CE187" s="30"/>
      <c r="CF187" s="30"/>
      <c r="CG187" s="30"/>
      <c r="CH187" s="30"/>
      <c r="CI187" s="30"/>
      <c r="CJ187" s="30"/>
      <c r="CK187" s="30"/>
      <c r="CL187" s="30"/>
      <c r="CM187" s="30"/>
      <c r="CN187" s="30"/>
      <c r="CO187" s="30"/>
      <c r="CP187" s="30"/>
      <c r="CQ187" s="30"/>
    </row>
    <row r="188" spans="3:95">
      <c r="AA188" s="126" t="s">
        <v>372</v>
      </c>
      <c r="AB188" s="126" t="s">
        <v>373</v>
      </c>
      <c r="AC188" s="30">
        <v>35</v>
      </c>
      <c r="AD188" s="30"/>
      <c r="AE188" s="30"/>
      <c r="AF188" s="30"/>
      <c r="AG188" s="130">
        <v>44287</v>
      </c>
      <c r="AH188" s="130">
        <v>44317</v>
      </c>
      <c r="AI188" s="130">
        <v>44348</v>
      </c>
      <c r="AJ188" s="130">
        <v>44378</v>
      </c>
      <c r="AK188" s="130">
        <v>44409</v>
      </c>
      <c r="AL188" s="130">
        <v>44440</v>
      </c>
      <c r="AM188" s="130">
        <v>44470</v>
      </c>
      <c r="AN188" s="130">
        <v>44501</v>
      </c>
      <c r="AO188" s="130">
        <v>44531</v>
      </c>
      <c r="AP188" s="130">
        <v>44562</v>
      </c>
      <c r="AQ188" s="130">
        <v>44593</v>
      </c>
      <c r="AR188" s="130">
        <v>44621</v>
      </c>
      <c r="AS188" s="130">
        <v>44652</v>
      </c>
      <c r="AT188" s="130">
        <v>44682</v>
      </c>
      <c r="AU188" s="130">
        <v>44713</v>
      </c>
      <c r="AV188" s="130">
        <v>44743</v>
      </c>
      <c r="AW188" s="130">
        <v>44774</v>
      </c>
      <c r="AX188" s="130">
        <v>44805</v>
      </c>
      <c r="AY188" s="130">
        <v>44835</v>
      </c>
      <c r="AZ188" s="130">
        <v>44866</v>
      </c>
      <c r="BA188" s="130">
        <v>44896</v>
      </c>
      <c r="BB188" s="130">
        <v>44927</v>
      </c>
      <c r="BC188" s="130">
        <v>44958</v>
      </c>
      <c r="BD188" s="130">
        <v>44986</v>
      </c>
      <c r="BE188" s="130">
        <v>45017</v>
      </c>
      <c r="BF188" s="130">
        <v>45047</v>
      </c>
      <c r="BG188" s="130">
        <v>45078</v>
      </c>
      <c r="BH188" s="130">
        <v>45108</v>
      </c>
      <c r="BI188" s="130">
        <v>45139</v>
      </c>
      <c r="BJ188" s="130">
        <v>45170</v>
      </c>
      <c r="BK188" s="130">
        <v>45200</v>
      </c>
      <c r="BL188" s="130">
        <v>45231</v>
      </c>
      <c r="BM188" s="130">
        <v>45261</v>
      </c>
      <c r="BN188" s="130">
        <v>45292</v>
      </c>
      <c r="BO188" s="130">
        <v>45323</v>
      </c>
      <c r="BP188" s="130">
        <v>45352</v>
      </c>
      <c r="BQ188" s="130">
        <v>45383</v>
      </c>
      <c r="BR188" s="130">
        <v>45413</v>
      </c>
      <c r="BS188" s="130">
        <v>45444</v>
      </c>
      <c r="BT188" s="130">
        <v>45474</v>
      </c>
      <c r="BU188" s="130">
        <v>45505</v>
      </c>
      <c r="BV188" s="130">
        <v>45536</v>
      </c>
      <c r="BW188" s="130">
        <v>45566</v>
      </c>
      <c r="BX188" s="130">
        <v>45597</v>
      </c>
      <c r="BY188" s="130">
        <v>45627</v>
      </c>
      <c r="BZ188" s="130">
        <v>45658</v>
      </c>
      <c r="CA188" s="130">
        <v>45689</v>
      </c>
      <c r="CB188" s="130">
        <v>45717</v>
      </c>
      <c r="CC188" s="30"/>
      <c r="CD188" s="30"/>
      <c r="CE188" s="30"/>
      <c r="CF188" s="30"/>
      <c r="CG188" s="30"/>
      <c r="CH188" s="30"/>
      <c r="CI188" s="30"/>
      <c r="CJ188" s="30"/>
      <c r="CK188" s="30"/>
      <c r="CL188" s="30"/>
      <c r="CM188" s="30"/>
      <c r="CN188" s="30"/>
      <c r="CO188" s="30"/>
      <c r="CP188" s="30"/>
      <c r="CQ188" s="30"/>
    </row>
    <row r="189" spans="3:95">
      <c r="AA189" s="126" t="s">
        <v>370</v>
      </c>
      <c r="AB189" s="126" t="s">
        <v>371</v>
      </c>
      <c r="AC189" s="30">
        <v>34</v>
      </c>
      <c r="AD189" s="30"/>
      <c r="AE189" s="30"/>
      <c r="AF189" s="30"/>
      <c r="AG189" s="30">
        <v>3.8</v>
      </c>
      <c r="AH189" s="30">
        <v>3.8</v>
      </c>
      <c r="AI189" s="30">
        <v>3.8</v>
      </c>
      <c r="AJ189" s="30">
        <v>3.8</v>
      </c>
      <c r="AK189" s="30">
        <v>3.8</v>
      </c>
      <c r="AL189" s="30">
        <v>3.8</v>
      </c>
      <c r="AM189" s="30">
        <v>3.8</v>
      </c>
      <c r="AN189" s="30">
        <v>3.8</v>
      </c>
      <c r="AO189" s="30">
        <v>3.8</v>
      </c>
      <c r="AP189" s="30">
        <v>3.8</v>
      </c>
      <c r="AQ189" s="30">
        <v>3.7</v>
      </c>
      <c r="AR189" s="30">
        <v>3.7</v>
      </c>
      <c r="AS189" s="30">
        <v>3.7</v>
      </c>
      <c r="AT189" s="30">
        <v>3.7</v>
      </c>
      <c r="AU189" s="30">
        <v>3.7</v>
      </c>
      <c r="AV189" s="30">
        <v>3.7</v>
      </c>
      <c r="AW189" s="30">
        <v>3.7</v>
      </c>
      <c r="AX189" s="30">
        <v>3.65</v>
      </c>
      <c r="AY189" s="30">
        <v>3.65</v>
      </c>
      <c r="AZ189" s="30">
        <v>3.65</v>
      </c>
      <c r="BA189" s="30">
        <v>3.65</v>
      </c>
      <c r="BB189" s="30">
        <v>3.65</v>
      </c>
      <c r="BC189" s="30">
        <v>3.65</v>
      </c>
      <c r="BD189" s="30">
        <v>3.65</v>
      </c>
      <c r="BE189" s="30">
        <v>3.65</v>
      </c>
      <c r="BF189" s="30">
        <v>3.65</v>
      </c>
      <c r="BG189" s="30">
        <v>3.65</v>
      </c>
      <c r="BH189" s="30">
        <v>3.55</v>
      </c>
      <c r="BI189" s="30">
        <v>3.55</v>
      </c>
      <c r="BJ189" s="30">
        <v>3.45</v>
      </c>
      <c r="BK189" s="30">
        <v>3.45</v>
      </c>
      <c r="BL189" s="30">
        <v>3.45</v>
      </c>
      <c r="BM189" s="30">
        <v>3.45</v>
      </c>
      <c r="BN189" s="30">
        <v>3.45</v>
      </c>
      <c r="BO189" s="30">
        <v>3.45</v>
      </c>
      <c r="BP189" s="30">
        <v>3.45</v>
      </c>
      <c r="BQ189" s="30">
        <v>3.45</v>
      </c>
      <c r="BR189" s="30">
        <v>3.45</v>
      </c>
      <c r="BS189" s="30">
        <v>3.45</v>
      </c>
      <c r="BT189" s="30">
        <v>3.45</v>
      </c>
      <c r="BU189" s="30">
        <v>3.45</v>
      </c>
      <c r="BV189" s="30">
        <v>3.35</v>
      </c>
      <c r="BW189" s="30">
        <v>3.1</v>
      </c>
      <c r="BX189" s="30">
        <v>3.1</v>
      </c>
      <c r="BY189" s="30">
        <v>3.1</v>
      </c>
      <c r="BZ189" s="30">
        <v>3.1</v>
      </c>
      <c r="CA189" s="30">
        <v>3.1</v>
      </c>
      <c r="CB189" s="30">
        <v>3.1</v>
      </c>
      <c r="CC189" s="30"/>
      <c r="CD189" s="30"/>
      <c r="CE189" s="30"/>
      <c r="CF189" s="30"/>
      <c r="CG189" s="30"/>
      <c r="CH189" s="30"/>
      <c r="CI189" s="30"/>
      <c r="CJ189" s="30"/>
      <c r="CK189" s="30"/>
      <c r="CL189" s="30"/>
      <c r="CM189" s="30"/>
      <c r="CN189" s="30"/>
      <c r="CO189" s="30"/>
      <c r="CP189" s="30"/>
      <c r="CQ189" s="30"/>
    </row>
    <row r="190" spans="3:95">
      <c r="AA190" s="126" t="s">
        <v>368</v>
      </c>
      <c r="AB190" s="126" t="s">
        <v>369</v>
      </c>
      <c r="AC190" s="30">
        <v>33</v>
      </c>
      <c r="AD190" s="30"/>
      <c r="AE190" s="30"/>
      <c r="AF190" s="30"/>
      <c r="AG190" s="30"/>
      <c r="AH190" s="30"/>
      <c r="AI190" s="30"/>
      <c r="AJ190" s="30"/>
      <c r="AK190" s="30"/>
      <c r="AL190" s="30"/>
      <c r="AM190" s="30"/>
      <c r="AN190" s="30"/>
      <c r="AO190" s="30"/>
      <c r="AP190" s="30"/>
      <c r="AQ190" s="30"/>
      <c r="AR190" s="30"/>
      <c r="AS190" s="30"/>
      <c r="AT190" s="30"/>
      <c r="AU190" s="30"/>
      <c r="AV190" s="30"/>
      <c r="AW190" s="30"/>
      <c r="AX190" s="30"/>
      <c r="AY190" s="30"/>
      <c r="AZ190" s="30"/>
      <c r="BA190" s="30"/>
      <c r="BB190" s="30"/>
      <c r="BC190" s="30"/>
      <c r="BD190" s="30"/>
      <c r="BE190" s="30"/>
      <c r="BF190" s="30"/>
      <c r="BG190" s="30"/>
      <c r="BH190" s="30"/>
      <c r="BI190" s="30"/>
      <c r="BJ190" s="30"/>
      <c r="BK190" s="30"/>
      <c r="BL190" s="30"/>
      <c r="BM190" s="30"/>
      <c r="BN190" s="30"/>
      <c r="BO190" s="30"/>
      <c r="BP190" s="30"/>
      <c r="BQ190" s="30"/>
      <c r="BR190" s="30"/>
      <c r="BS190" s="30"/>
      <c r="BT190" s="30"/>
      <c r="BU190" s="30"/>
      <c r="BV190" s="30"/>
      <c r="BW190" s="30"/>
      <c r="BX190" s="30"/>
      <c r="BY190" s="30"/>
      <c r="BZ190" s="30"/>
      <c r="CA190" s="30"/>
      <c r="CB190" s="30"/>
      <c r="CC190" s="30"/>
      <c r="CD190" s="30"/>
      <c r="CE190" s="30"/>
      <c r="CF190" s="30"/>
      <c r="CG190" s="30"/>
      <c r="CH190" s="30"/>
      <c r="CI190" s="30"/>
      <c r="CJ190" s="30"/>
      <c r="CK190" s="30"/>
      <c r="CL190" s="30"/>
      <c r="CM190" s="30"/>
      <c r="CN190" s="30"/>
      <c r="CO190" s="30"/>
      <c r="CP190" s="30"/>
      <c r="CQ190" s="30"/>
    </row>
    <row r="191" spans="3:95">
      <c r="AA191" s="126" t="s">
        <v>366</v>
      </c>
      <c r="AB191" s="126" t="s">
        <v>367</v>
      </c>
      <c r="AC191" s="30">
        <v>32</v>
      </c>
      <c r="AD191" s="30"/>
      <c r="AE191" s="30"/>
      <c r="AF191" s="30"/>
      <c r="AG191" s="30"/>
      <c r="AH191" s="30"/>
      <c r="AI191" s="30"/>
      <c r="AJ191" s="30"/>
      <c r="AK191" s="30"/>
      <c r="AL191" s="30"/>
      <c r="AM191" s="30"/>
      <c r="AN191" s="30"/>
      <c r="AO191" s="30"/>
      <c r="AP191" s="30"/>
      <c r="AQ191" s="30"/>
      <c r="AR191" s="30"/>
      <c r="AS191" s="30"/>
      <c r="AT191" s="30"/>
      <c r="AU191" s="30"/>
      <c r="AV191" s="30"/>
      <c r="AW191" s="30"/>
      <c r="AX191" s="30"/>
      <c r="AY191" s="30"/>
      <c r="AZ191" s="30"/>
      <c r="BA191" s="30"/>
      <c r="BB191" s="30"/>
      <c r="BC191" s="30"/>
      <c r="BD191" s="30"/>
      <c r="BE191" s="30"/>
      <c r="BF191" s="30"/>
      <c r="BG191" s="30"/>
      <c r="BH191" s="30"/>
      <c r="BI191" s="30"/>
      <c r="BJ191" s="30"/>
      <c r="BK191" s="30"/>
      <c r="BL191" s="30"/>
      <c r="BM191" s="30"/>
      <c r="BN191" s="30"/>
      <c r="BO191" s="30"/>
      <c r="BP191" s="30"/>
      <c r="BQ191" s="30"/>
      <c r="BR191" s="30"/>
      <c r="BS191" s="30"/>
      <c r="BT191" s="30"/>
      <c r="BU191" s="30"/>
      <c r="BV191" s="30"/>
      <c r="BW191" s="30"/>
      <c r="BX191" s="30"/>
      <c r="BY191" s="30"/>
      <c r="BZ191" s="30"/>
      <c r="CA191" s="30"/>
      <c r="CB191" s="30"/>
      <c r="CC191" s="30"/>
      <c r="CD191" s="30"/>
      <c r="CE191" s="30"/>
      <c r="CF191" s="30"/>
      <c r="CG191" s="30"/>
      <c r="CH191" s="30"/>
      <c r="CI191" s="30"/>
      <c r="CJ191" s="30"/>
      <c r="CK191" s="30"/>
      <c r="CL191" s="30"/>
      <c r="CM191" s="30"/>
      <c r="CN191" s="30"/>
      <c r="CO191" s="30"/>
      <c r="CP191" s="30"/>
      <c r="CQ191" s="30"/>
    </row>
    <row r="192" spans="3:95">
      <c r="AA192" s="126" t="s">
        <v>364</v>
      </c>
      <c r="AB192" s="126" t="s">
        <v>365</v>
      </c>
      <c r="AC192" s="30">
        <v>31</v>
      </c>
      <c r="AD192" s="30"/>
      <c r="AE192" s="30"/>
      <c r="AF192" s="30"/>
      <c r="AG192" s="30"/>
      <c r="AH192" s="30"/>
      <c r="AI192" s="30"/>
      <c r="AJ192" s="30"/>
      <c r="AK192" s="30"/>
      <c r="AL192" s="30"/>
      <c r="AM192" s="30"/>
      <c r="AN192" s="30"/>
      <c r="AO192" s="30"/>
      <c r="AP192" s="30"/>
      <c r="AQ192" s="30"/>
      <c r="AR192" s="30"/>
      <c r="AS192" s="30"/>
      <c r="AT192" s="30"/>
      <c r="AU192" s="30"/>
      <c r="AV192" s="30"/>
      <c r="AW192" s="30"/>
      <c r="AX192" s="30"/>
      <c r="AY192" s="30"/>
      <c r="AZ192" s="30"/>
      <c r="BA192" s="30"/>
      <c r="BB192" s="30"/>
      <c r="BC192" s="30"/>
      <c r="BD192" s="30"/>
      <c r="BE192" s="30"/>
      <c r="BF192" s="30"/>
      <c r="BG192" s="30"/>
      <c r="BH192" s="30"/>
      <c r="BI192" s="30"/>
      <c r="BJ192" s="30"/>
      <c r="BK192" s="30"/>
      <c r="BL192" s="30"/>
      <c r="BM192" s="30"/>
      <c r="BN192" s="30"/>
      <c r="BO192" s="30"/>
      <c r="BP192" s="30"/>
      <c r="BQ192" s="30"/>
      <c r="BR192" s="30"/>
      <c r="BS192" s="30"/>
      <c r="BT192" s="30"/>
      <c r="BU192" s="30"/>
      <c r="BV192" s="30"/>
      <c r="BW192" s="30"/>
      <c r="BX192" s="30"/>
      <c r="BY192" s="30"/>
      <c r="BZ192" s="30"/>
      <c r="CA192" s="30"/>
      <c r="CB192" s="30"/>
      <c r="CC192" s="30"/>
      <c r="CD192" s="30"/>
      <c r="CE192" s="30"/>
      <c r="CF192" s="30"/>
      <c r="CG192" s="30"/>
      <c r="CH192" s="30"/>
      <c r="CI192" s="30"/>
      <c r="CJ192" s="30"/>
      <c r="CK192" s="30"/>
      <c r="CL192" s="30"/>
      <c r="CM192" s="30"/>
      <c r="CN192" s="30"/>
      <c r="CO192" s="30"/>
      <c r="CP192" s="30"/>
      <c r="CQ192" s="30"/>
    </row>
    <row r="193" spans="27:95">
      <c r="AA193" s="126" t="s">
        <v>362</v>
      </c>
      <c r="AB193" s="126" t="s">
        <v>363</v>
      </c>
      <c r="AC193" s="30">
        <v>30</v>
      </c>
      <c r="AD193" s="30"/>
      <c r="AE193" s="30"/>
      <c r="AF193" s="30"/>
      <c r="AG193" s="30" t="s">
        <v>434</v>
      </c>
      <c r="AH193" s="30"/>
      <c r="AI193" s="30"/>
      <c r="AJ193" s="30"/>
      <c r="AK193" s="30"/>
      <c r="AL193" s="30"/>
      <c r="AM193" s="30"/>
      <c r="AN193" s="30"/>
      <c r="AO193" s="30"/>
      <c r="AP193" s="30"/>
      <c r="AQ193" s="30"/>
      <c r="AR193" s="30"/>
      <c r="AS193" s="30"/>
      <c r="AT193" s="30"/>
      <c r="AU193" s="30"/>
      <c r="AV193" s="30"/>
      <c r="AW193" s="30"/>
      <c r="AX193" s="30"/>
      <c r="AY193" s="30"/>
      <c r="AZ193" s="30"/>
      <c r="BA193" s="30"/>
      <c r="BB193" s="30"/>
      <c r="BC193" s="30"/>
      <c r="BD193" s="30"/>
      <c r="BE193" s="30"/>
      <c r="BF193" s="30"/>
      <c r="BG193" s="30"/>
      <c r="BH193" s="30"/>
      <c r="BI193" s="30"/>
      <c r="BJ193" s="30"/>
      <c r="BK193" s="30"/>
      <c r="BL193" s="30"/>
      <c r="BM193" s="30"/>
      <c r="BN193" s="30"/>
      <c r="BO193" s="30"/>
      <c r="BP193" s="30"/>
      <c r="BQ193" s="30"/>
      <c r="BR193" s="30"/>
      <c r="BS193" s="30"/>
      <c r="BT193" s="30"/>
      <c r="BU193" s="30"/>
      <c r="BV193" s="30"/>
      <c r="BW193" s="30"/>
      <c r="BX193" s="30"/>
      <c r="BY193" s="30"/>
      <c r="BZ193" s="30"/>
      <c r="CA193" s="30"/>
      <c r="CB193" s="30"/>
      <c r="CC193" s="30"/>
      <c r="CD193" s="30"/>
      <c r="CE193" s="30"/>
      <c r="CF193" s="30"/>
      <c r="CG193" s="30"/>
      <c r="CH193" s="30"/>
      <c r="CI193" s="30"/>
      <c r="CJ193" s="30"/>
      <c r="CK193" s="30"/>
      <c r="CL193" s="30"/>
      <c r="CM193" s="30"/>
      <c r="CN193" s="30"/>
      <c r="CO193" s="30"/>
      <c r="CP193" s="30"/>
      <c r="CQ193" s="30"/>
    </row>
    <row r="194" spans="27:95">
      <c r="AA194" s="126" t="s">
        <v>360</v>
      </c>
      <c r="AB194" s="126" t="s">
        <v>361</v>
      </c>
      <c r="AC194" s="30">
        <v>29</v>
      </c>
      <c r="AD194" s="30"/>
      <c r="AE194" s="30"/>
      <c r="AF194" s="30"/>
      <c r="AG194" s="30"/>
      <c r="AH194" s="30"/>
      <c r="AI194" s="30"/>
      <c r="AJ194" s="30"/>
      <c r="AK194" s="30"/>
      <c r="AL194" s="30"/>
      <c r="AM194" s="30"/>
      <c r="AN194" s="30"/>
      <c r="AO194" s="30"/>
      <c r="AP194" s="30"/>
      <c r="AQ194" s="30"/>
      <c r="AR194" s="30"/>
      <c r="AS194" s="30"/>
      <c r="AT194" s="30"/>
      <c r="AU194" s="30"/>
      <c r="AV194" s="30"/>
      <c r="AW194" s="30"/>
      <c r="AX194" s="30"/>
      <c r="AY194" s="30"/>
      <c r="AZ194" s="30"/>
      <c r="BA194" s="30"/>
      <c r="BB194" s="30"/>
      <c r="BC194" s="30"/>
      <c r="BD194" s="30"/>
      <c r="BE194" s="30"/>
      <c r="BF194" s="30"/>
      <c r="BG194" s="30"/>
      <c r="BH194" s="30"/>
      <c r="BI194" s="30"/>
      <c r="BJ194" s="30"/>
      <c r="BK194" s="30"/>
      <c r="BL194" s="30"/>
      <c r="BM194" s="30"/>
      <c r="BN194" s="30"/>
      <c r="BO194" s="30"/>
      <c r="BP194" s="30"/>
      <c r="BQ194" s="30"/>
      <c r="BR194" s="30"/>
      <c r="BS194" s="30"/>
      <c r="BT194" s="30"/>
      <c r="BU194" s="30"/>
      <c r="BV194" s="30"/>
      <c r="BW194" s="30"/>
      <c r="BX194" s="30"/>
      <c r="BY194" s="30"/>
      <c r="BZ194" s="30"/>
      <c r="CA194" s="30"/>
      <c r="CB194" s="30"/>
      <c r="CC194" s="30"/>
      <c r="CD194" s="30"/>
      <c r="CE194" s="30"/>
      <c r="CF194" s="30"/>
      <c r="CG194" s="30"/>
      <c r="CH194" s="30"/>
      <c r="CI194" s="30"/>
      <c r="CJ194" s="30"/>
      <c r="CK194" s="30"/>
      <c r="CL194" s="30"/>
      <c r="CM194" s="30"/>
      <c r="CN194" s="30"/>
      <c r="CO194" s="30"/>
      <c r="CP194" s="30"/>
      <c r="CQ194" s="30"/>
    </row>
    <row r="195" spans="27:95">
      <c r="AA195" s="126" t="s">
        <v>358</v>
      </c>
      <c r="AB195" s="126" t="s">
        <v>359</v>
      </c>
      <c r="AC195" s="30">
        <v>28</v>
      </c>
      <c r="AD195" s="30"/>
      <c r="AE195" s="30"/>
      <c r="AF195" s="30"/>
      <c r="AG195" s="103"/>
      <c r="AH195" s="103" t="s">
        <v>175</v>
      </c>
      <c r="AI195" s="103" t="s">
        <v>434</v>
      </c>
      <c r="AJ195" s="103"/>
      <c r="AK195" s="103" t="s">
        <v>175</v>
      </c>
      <c r="AL195" s="130">
        <v>44105</v>
      </c>
      <c r="AM195" s="130">
        <v>44136</v>
      </c>
      <c r="AN195" s="130">
        <v>44166</v>
      </c>
      <c r="AO195" s="130">
        <v>44197</v>
      </c>
      <c r="AP195" s="130">
        <v>44228</v>
      </c>
      <c r="AQ195" s="130">
        <v>44256</v>
      </c>
      <c r="AR195" s="130">
        <v>44287</v>
      </c>
      <c r="AS195" s="130">
        <v>44317</v>
      </c>
      <c r="AT195" s="130">
        <v>44348</v>
      </c>
      <c r="AU195" s="130">
        <v>44378</v>
      </c>
      <c r="AV195" s="130">
        <v>44409</v>
      </c>
      <c r="AW195" s="130">
        <v>44440</v>
      </c>
      <c r="AX195" s="130">
        <v>44470</v>
      </c>
      <c r="AY195" s="130">
        <v>44501</v>
      </c>
      <c r="AZ195" s="130">
        <v>44531</v>
      </c>
      <c r="BA195" s="130">
        <v>44562</v>
      </c>
      <c r="BB195" s="130">
        <v>44593</v>
      </c>
      <c r="BC195" s="130">
        <v>44621</v>
      </c>
      <c r="BD195" s="130">
        <v>44652</v>
      </c>
      <c r="BE195" s="130">
        <v>44682</v>
      </c>
      <c r="BF195" s="130">
        <v>44713</v>
      </c>
      <c r="BG195" s="130">
        <v>44743</v>
      </c>
      <c r="BH195" s="130">
        <v>44774</v>
      </c>
      <c r="BI195" s="130">
        <v>44805</v>
      </c>
      <c r="BJ195" s="130">
        <v>44835</v>
      </c>
      <c r="BK195" s="130">
        <v>44866</v>
      </c>
      <c r="BL195" s="130">
        <v>44896</v>
      </c>
      <c r="BM195" s="130">
        <v>44927</v>
      </c>
      <c r="BN195" s="130">
        <v>44958</v>
      </c>
      <c r="BO195" s="130">
        <v>44986</v>
      </c>
      <c r="BP195" s="130">
        <v>45017</v>
      </c>
      <c r="BQ195" s="130">
        <v>45047</v>
      </c>
      <c r="BR195" s="130">
        <v>45078</v>
      </c>
      <c r="BS195" s="130">
        <v>45108</v>
      </c>
      <c r="BT195" s="130">
        <v>45139</v>
      </c>
      <c r="BU195" s="130">
        <v>45170</v>
      </c>
      <c r="BV195" s="130">
        <v>45200</v>
      </c>
      <c r="BW195" s="130">
        <v>45231</v>
      </c>
      <c r="BX195" s="130">
        <v>45261</v>
      </c>
      <c r="BY195" s="130">
        <v>45292</v>
      </c>
      <c r="BZ195" s="130">
        <v>45323</v>
      </c>
      <c r="CA195" s="130">
        <v>45352</v>
      </c>
      <c r="CB195" s="130">
        <v>45383</v>
      </c>
      <c r="CC195" s="130">
        <v>45413</v>
      </c>
      <c r="CD195" s="130">
        <v>45444</v>
      </c>
      <c r="CE195" s="130">
        <v>45474</v>
      </c>
      <c r="CF195" s="130">
        <v>45505</v>
      </c>
      <c r="CG195" s="130">
        <v>45536</v>
      </c>
      <c r="CH195" s="130">
        <v>45566</v>
      </c>
      <c r="CI195" s="130">
        <v>45597</v>
      </c>
      <c r="CJ195" s="130">
        <v>45627</v>
      </c>
      <c r="CK195" s="130">
        <v>45658</v>
      </c>
      <c r="CL195" s="130">
        <v>45689</v>
      </c>
      <c r="CM195" s="130">
        <v>45717</v>
      </c>
      <c r="CN195" s="30"/>
      <c r="CO195" s="30"/>
      <c r="CP195" s="30"/>
      <c r="CQ195" s="30"/>
    </row>
    <row r="196" spans="27:95">
      <c r="AA196" s="126" t="s">
        <v>356</v>
      </c>
      <c r="AB196" s="126" t="s">
        <v>357</v>
      </c>
      <c r="AC196" s="30">
        <v>27</v>
      </c>
      <c r="AD196" s="30"/>
      <c r="AE196" s="30"/>
      <c r="AF196" s="30"/>
      <c r="AG196" s="103"/>
      <c r="AH196" s="130">
        <v>44105</v>
      </c>
      <c r="AI196" s="104" t="s">
        <v>196</v>
      </c>
      <c r="AJ196" s="105"/>
      <c r="AK196" s="103" t="s">
        <v>434</v>
      </c>
      <c r="AL196" s="113">
        <v>4.5999999999999999E-2</v>
      </c>
      <c r="AM196" s="113">
        <v>4.2999999999999997E-2</v>
      </c>
      <c r="AN196" s="113">
        <v>0.04</v>
      </c>
      <c r="AO196" s="113">
        <v>3.7999999999999999E-2</v>
      </c>
      <c r="AP196" s="113">
        <v>3.9E-2</v>
      </c>
      <c r="AQ196" s="113">
        <v>4.2999999999999997E-2</v>
      </c>
      <c r="AR196" s="113">
        <v>4.5999999999999999E-2</v>
      </c>
      <c r="AS196" s="113">
        <v>4.8000000000000001E-2</v>
      </c>
      <c r="AT196" s="113">
        <v>4.9000000000000002E-2</v>
      </c>
      <c r="AU196" s="113">
        <v>4.7E-2</v>
      </c>
      <c r="AV196" s="113">
        <v>4.5999999999999999E-2</v>
      </c>
      <c r="AW196" s="113">
        <v>4.2000000000000003E-2</v>
      </c>
      <c r="AX196" s="113">
        <v>3.7999999999999999E-2</v>
      </c>
      <c r="AY196" s="113">
        <v>3.4000000000000002E-2</v>
      </c>
      <c r="AZ196" s="113">
        <v>0.03</v>
      </c>
      <c r="BA196" s="113">
        <v>2.5999999999999999E-2</v>
      </c>
      <c r="BB196" s="113">
        <v>2.3E-2</v>
      </c>
      <c r="BC196" s="113">
        <v>0.02</v>
      </c>
      <c r="BD196" s="113">
        <v>1.4999999999999999E-2</v>
      </c>
      <c r="BE196" s="113">
        <v>7.0000000000000001E-3</v>
      </c>
      <c r="BF196" s="113">
        <v>-1E-3</v>
      </c>
      <c r="BG196" s="113">
        <v>-5.0000000000000001E-3</v>
      </c>
      <c r="BH196" s="113">
        <v>-8.9999999999999993E-3</v>
      </c>
      <c r="BI196" s="113">
        <v>-1.2999999999999999E-2</v>
      </c>
      <c r="BJ196" s="113">
        <v>-1.4999999999999999E-2</v>
      </c>
      <c r="BK196" s="113">
        <v>-1.6E-2</v>
      </c>
      <c r="BL196" s="113">
        <v>-1.6E-2</v>
      </c>
      <c r="BM196" s="113">
        <v>-1.4999999999999999E-2</v>
      </c>
      <c r="BN196" s="113">
        <v>-1.4999999999999999E-2</v>
      </c>
      <c r="BO196" s="113">
        <v>-1.2E-2</v>
      </c>
      <c r="BP196" s="113">
        <v>-8.0000000000000002E-3</v>
      </c>
      <c r="BQ196" s="113">
        <v>-2E-3</v>
      </c>
      <c r="BR196" s="113">
        <v>1E-3</v>
      </c>
      <c r="BS196" s="113">
        <v>0</v>
      </c>
      <c r="BT196" s="113">
        <v>-1E-3</v>
      </c>
      <c r="BU196" s="113">
        <v>-1E-3</v>
      </c>
      <c r="BV196" s="113">
        <v>-1E-3</v>
      </c>
      <c r="BW196" s="113">
        <v>-1E-3</v>
      </c>
      <c r="BX196" s="113">
        <v>-2E-3</v>
      </c>
      <c r="BY196" s="113">
        <v>-4.0000000000000001E-3</v>
      </c>
      <c r="BZ196" s="113">
        <v>-7.0000000000000001E-3</v>
      </c>
      <c r="CA196" s="113">
        <v>-1.4E-2</v>
      </c>
      <c r="CB196" s="113">
        <v>-2.1999999999999999E-2</v>
      </c>
      <c r="CC196" s="113">
        <v>-3.1E-2</v>
      </c>
      <c r="CD196" s="113">
        <v>-3.9E-2</v>
      </c>
      <c r="CE196" s="113">
        <v>-4.4999999999999998E-2</v>
      </c>
      <c r="CF196" s="113">
        <v>-4.9000000000000002E-2</v>
      </c>
      <c r="CG196" s="113">
        <v>-5.2999999999999999E-2</v>
      </c>
      <c r="CH196" s="113">
        <v>-5.8000000000000003E-2</v>
      </c>
      <c r="CI196" s="113">
        <v>-5.8999999999999997E-2</v>
      </c>
      <c r="CJ196" s="113">
        <v>-5.7000000000000002E-2</v>
      </c>
      <c r="CK196" s="113">
        <v>-5.2999999999999999E-2</v>
      </c>
      <c r="CL196" s="113">
        <v>-0.05</v>
      </c>
      <c r="CM196" s="113">
        <v>-4.8000000000000001E-2</v>
      </c>
      <c r="CN196" s="30"/>
      <c r="CO196" s="30"/>
      <c r="CP196" s="30"/>
      <c r="CQ196" s="30"/>
    </row>
    <row r="197" spans="27:95" ht="18">
      <c r="AA197" s="125" t="s">
        <v>175</v>
      </c>
      <c r="AB197" s="125" t="s">
        <v>305</v>
      </c>
      <c r="AC197" s="30">
        <v>26</v>
      </c>
      <c r="AD197" s="30"/>
      <c r="AE197" s="30"/>
      <c r="AF197" s="30"/>
      <c r="AG197" s="103"/>
      <c r="AH197" s="130">
        <v>44136</v>
      </c>
      <c r="AI197" s="104" t="s">
        <v>433</v>
      </c>
      <c r="AJ197" s="105"/>
      <c r="AK197" s="104"/>
      <c r="AL197" s="106"/>
      <c r="AM197" s="30"/>
      <c r="AN197" s="30"/>
      <c r="AO197" s="30"/>
      <c r="AP197" s="30"/>
      <c r="AQ197" s="30"/>
      <c r="AR197" s="30"/>
      <c r="AS197" s="30"/>
      <c r="AT197" s="30"/>
      <c r="AU197" s="30"/>
      <c r="AV197" s="30"/>
      <c r="AW197" s="30"/>
      <c r="AX197" s="30"/>
      <c r="AY197" s="30"/>
      <c r="AZ197" s="30"/>
      <c r="BA197" s="30"/>
      <c r="BB197" s="30"/>
      <c r="BC197" s="30"/>
      <c r="BD197" s="30"/>
      <c r="BE197" s="30"/>
      <c r="BF197" s="30"/>
      <c r="BG197" s="30"/>
      <c r="BH197" s="30"/>
      <c r="BI197" s="30"/>
      <c r="BJ197" s="30"/>
      <c r="BK197" s="30"/>
      <c r="BL197" s="30"/>
      <c r="BM197" s="30"/>
      <c r="BN197" s="30"/>
      <c r="BO197" s="30"/>
      <c r="BP197" s="30"/>
      <c r="BQ197" s="30"/>
      <c r="BR197" s="30"/>
      <c r="BS197" s="30"/>
      <c r="BT197" s="30"/>
      <c r="BU197" s="30"/>
      <c r="BV197" s="30"/>
      <c r="BW197" s="30"/>
      <c r="BX197" s="30"/>
      <c r="BY197" s="30"/>
      <c r="BZ197" s="30"/>
      <c r="CA197" s="30"/>
      <c r="CB197" s="30"/>
      <c r="CC197" s="30"/>
      <c r="CD197" s="30"/>
      <c r="CE197" s="30"/>
      <c r="CF197" s="30"/>
      <c r="CG197" s="30"/>
      <c r="CH197" s="30"/>
      <c r="CI197" s="30"/>
      <c r="CJ197" s="30"/>
      <c r="CK197" s="30"/>
      <c r="CL197" s="30"/>
      <c r="CM197" s="30"/>
      <c r="CN197" s="30"/>
      <c r="CO197" s="30"/>
      <c r="CP197" s="30"/>
      <c r="CQ197" s="30"/>
    </row>
    <row r="198" spans="27:95">
      <c r="AA198" s="126" t="s">
        <v>354</v>
      </c>
      <c r="AB198" s="126" t="s">
        <v>355</v>
      </c>
      <c r="AC198" s="30">
        <v>25</v>
      </c>
      <c r="AD198" s="30"/>
      <c r="AE198" s="30"/>
      <c r="AF198" s="30"/>
      <c r="AG198" s="103"/>
      <c r="AH198" s="130">
        <v>44166</v>
      </c>
      <c r="AI198" s="104" t="s">
        <v>194</v>
      </c>
      <c r="AJ198" s="105"/>
      <c r="AK198" s="104"/>
      <c r="AL198" s="106"/>
      <c r="AM198" s="106"/>
      <c r="AN198" s="106"/>
      <c r="AO198" s="106"/>
      <c r="AP198" s="106"/>
      <c r="AQ198" s="106"/>
      <c r="AR198" s="106"/>
      <c r="AS198" s="106"/>
      <c r="AT198" s="106"/>
      <c r="AU198" s="106"/>
      <c r="AV198" s="106"/>
      <c r="AW198" s="106"/>
      <c r="AX198" s="106"/>
      <c r="AY198" s="106"/>
      <c r="AZ198" s="106"/>
      <c r="BA198" s="106"/>
      <c r="BB198" s="106"/>
      <c r="BC198" s="106"/>
      <c r="BD198" s="106"/>
      <c r="BE198" s="106"/>
      <c r="BF198" s="106"/>
      <c r="BG198" s="106"/>
      <c r="BH198" s="106"/>
      <c r="BI198" s="106"/>
      <c r="BJ198" s="106"/>
      <c r="BK198" s="106"/>
      <c r="BL198" s="106"/>
      <c r="BM198" s="106"/>
      <c r="BN198" s="106"/>
      <c r="BO198" s="106"/>
      <c r="BP198" s="106"/>
      <c r="BQ198" s="106"/>
      <c r="BR198" s="106"/>
      <c r="BS198" s="106"/>
      <c r="BT198" s="106"/>
      <c r="BU198" s="106"/>
      <c r="BV198" s="106"/>
      <c r="BW198" s="106"/>
      <c r="BX198" s="106"/>
      <c r="BY198" s="106"/>
      <c r="BZ198" s="106"/>
      <c r="CA198" s="106"/>
      <c r="CB198" s="106"/>
      <c r="CC198" s="106"/>
      <c r="CD198" s="106"/>
      <c r="CE198" s="106"/>
      <c r="CF198" s="106"/>
      <c r="CG198" s="106"/>
      <c r="CH198" s="106"/>
      <c r="CI198" s="106"/>
      <c r="CJ198" s="106"/>
      <c r="CK198" s="106"/>
      <c r="CL198" s="106"/>
      <c r="CM198" s="106"/>
      <c r="CN198" s="30"/>
      <c r="CO198" s="30"/>
      <c r="CP198" s="30"/>
      <c r="CQ198" s="30"/>
    </row>
    <row r="199" spans="27:95">
      <c r="AA199" s="126" t="s">
        <v>352</v>
      </c>
      <c r="AB199" s="126" t="s">
        <v>353</v>
      </c>
      <c r="AC199" s="30">
        <v>24</v>
      </c>
      <c r="AD199" s="30"/>
      <c r="AE199" s="30"/>
      <c r="AF199" s="30"/>
      <c r="AG199" s="103"/>
      <c r="AH199" s="130">
        <v>44197</v>
      </c>
      <c r="AI199" s="104" t="s">
        <v>201</v>
      </c>
      <c r="AJ199" s="105"/>
      <c r="AK199" s="104"/>
      <c r="AL199" s="106"/>
      <c r="AM199" s="30"/>
      <c r="AN199" s="30"/>
      <c r="AO199" s="30"/>
      <c r="AP199" s="30"/>
      <c r="AQ199" s="30"/>
      <c r="AR199" s="30"/>
      <c r="AS199" s="30"/>
      <c r="AT199" s="30"/>
      <c r="AU199" s="30"/>
      <c r="AV199" s="30"/>
      <c r="AW199" s="30"/>
      <c r="AX199" s="30"/>
      <c r="AY199" s="30"/>
      <c r="AZ199" s="30"/>
      <c r="BA199" s="30"/>
      <c r="BB199" s="30"/>
      <c r="BC199" s="30"/>
      <c r="BD199" s="30"/>
      <c r="BE199" s="30"/>
      <c r="BF199" s="30"/>
      <c r="BG199" s="30"/>
      <c r="BH199" s="30"/>
      <c r="BI199" s="30"/>
      <c r="BJ199" s="30"/>
      <c r="BK199" s="30"/>
      <c r="BL199" s="30"/>
      <c r="BM199" s="30"/>
      <c r="BN199" s="30"/>
      <c r="BO199" s="30"/>
      <c r="BP199" s="30"/>
      <c r="BQ199" s="30"/>
      <c r="BR199" s="30"/>
      <c r="BS199" s="30"/>
      <c r="BT199" s="30"/>
      <c r="BU199" s="30"/>
      <c r="BV199" s="30"/>
      <c r="BW199" s="30"/>
      <c r="BX199" s="30"/>
      <c r="BY199" s="30"/>
      <c r="BZ199" s="30"/>
      <c r="CA199" s="30"/>
      <c r="CB199" s="30"/>
      <c r="CC199" s="30"/>
      <c r="CD199" s="30"/>
      <c r="CE199" s="30"/>
      <c r="CF199" s="30"/>
      <c r="CG199" s="30"/>
      <c r="CH199" s="30"/>
      <c r="CI199" s="30"/>
      <c r="CJ199" s="30"/>
      <c r="CK199" s="30"/>
      <c r="CL199" s="30"/>
      <c r="CM199" s="30"/>
      <c r="CN199" s="30"/>
      <c r="CO199" s="30"/>
      <c r="CP199" s="30"/>
      <c r="CQ199" s="30"/>
    </row>
    <row r="200" spans="27:95">
      <c r="AA200" s="126" t="s">
        <v>350</v>
      </c>
      <c r="AB200" s="126" t="s">
        <v>351</v>
      </c>
      <c r="AC200" s="30">
        <v>23</v>
      </c>
      <c r="AD200" s="30"/>
      <c r="AE200" s="30"/>
      <c r="AF200" s="30"/>
      <c r="AG200" s="103"/>
      <c r="AH200" s="130">
        <v>44228</v>
      </c>
      <c r="AI200" s="104" t="s">
        <v>193</v>
      </c>
      <c r="AJ200" s="105"/>
      <c r="AK200" s="104"/>
      <c r="AL200" s="106"/>
      <c r="AM200" s="30"/>
      <c r="AN200" s="30"/>
      <c r="AO200" s="30"/>
      <c r="AP200" s="30"/>
      <c r="AQ200" s="30"/>
      <c r="AR200" s="30"/>
      <c r="AS200" s="30"/>
      <c r="AT200" s="30"/>
      <c r="AU200" s="30"/>
      <c r="AV200" s="30"/>
      <c r="AW200" s="30"/>
      <c r="AX200" s="30"/>
      <c r="AY200" s="30"/>
      <c r="AZ200" s="30"/>
      <c r="BA200" s="30"/>
      <c r="BB200" s="30"/>
      <c r="BC200" s="30"/>
      <c r="BD200" s="30"/>
      <c r="BE200" s="30"/>
      <c r="BF200" s="30"/>
      <c r="BG200" s="30"/>
      <c r="BH200" s="30"/>
      <c r="BI200" s="30"/>
      <c r="BJ200" s="30"/>
      <c r="BK200" s="30"/>
      <c r="BL200" s="30"/>
      <c r="BM200" s="30"/>
      <c r="BN200" s="30"/>
      <c r="BO200" s="30"/>
      <c r="BP200" s="30"/>
      <c r="BQ200" s="30"/>
      <c r="BR200" s="30"/>
      <c r="BS200" s="30"/>
      <c r="BT200" s="30"/>
      <c r="BU200" s="30"/>
      <c r="BV200" s="30"/>
      <c r="BW200" s="30"/>
      <c r="BX200" s="30"/>
      <c r="BY200" s="30"/>
      <c r="BZ200" s="30"/>
      <c r="CA200" s="30"/>
      <c r="CB200" s="30"/>
      <c r="CC200" s="30"/>
      <c r="CD200" s="30"/>
      <c r="CE200" s="30"/>
      <c r="CF200" s="30"/>
      <c r="CG200" s="30"/>
      <c r="CH200" s="30"/>
      <c r="CI200" s="30"/>
      <c r="CJ200" s="30"/>
      <c r="CK200" s="30"/>
      <c r="CL200" s="30"/>
      <c r="CM200" s="30"/>
      <c r="CN200" s="30"/>
      <c r="CO200" s="30"/>
      <c r="CP200" s="30"/>
      <c r="CQ200" s="30"/>
    </row>
    <row r="201" spans="27:95">
      <c r="AA201" s="126" t="s">
        <v>348</v>
      </c>
      <c r="AB201" s="126" t="s">
        <v>349</v>
      </c>
      <c r="AC201" s="30">
        <v>22</v>
      </c>
      <c r="AD201" s="30"/>
      <c r="AE201" s="30"/>
      <c r="AF201" s="30"/>
      <c r="AG201" s="103"/>
      <c r="AH201" s="130">
        <v>44256</v>
      </c>
      <c r="AI201" s="104" t="s">
        <v>433</v>
      </c>
      <c r="AJ201" s="105"/>
      <c r="AK201" s="104"/>
      <c r="AL201" s="106"/>
      <c r="AM201" s="30">
        <v>2022</v>
      </c>
      <c r="AN201" s="30">
        <v>2023</v>
      </c>
      <c r="AO201" s="30">
        <v>2024</v>
      </c>
      <c r="AP201" s="30">
        <v>2025</v>
      </c>
      <c r="AQ201" s="30">
        <v>2026</v>
      </c>
      <c r="AR201" s="30">
        <v>2027</v>
      </c>
      <c r="AS201" s="30"/>
      <c r="AT201" s="30"/>
      <c r="AU201" s="30"/>
      <c r="AV201" s="30"/>
      <c r="AW201" s="30"/>
      <c r="AX201" s="30"/>
      <c r="AY201" s="30"/>
      <c r="AZ201" s="30"/>
      <c r="BA201" s="30"/>
      <c r="BB201" s="30"/>
      <c r="BC201" s="30"/>
      <c r="BD201" s="30"/>
      <c r="BE201" s="30"/>
      <c r="BF201" s="30"/>
      <c r="BG201" s="30"/>
      <c r="BH201" s="30"/>
      <c r="BI201" s="30"/>
      <c r="BJ201" s="30"/>
      <c r="BK201" s="30"/>
      <c r="BL201" s="30"/>
      <c r="BM201" s="30"/>
      <c r="BN201" s="30"/>
      <c r="BO201" s="30"/>
      <c r="BP201" s="30"/>
      <c r="BQ201" s="30"/>
      <c r="BR201" s="30"/>
      <c r="BS201" s="30"/>
      <c r="BT201" s="30"/>
      <c r="BU201" s="30"/>
      <c r="BV201" s="30"/>
      <c r="BW201" s="30"/>
      <c r="BX201" s="30"/>
      <c r="BY201" s="30"/>
      <c r="BZ201" s="30"/>
      <c r="CA201" s="30"/>
      <c r="CB201" s="30"/>
      <c r="CC201" s="30"/>
      <c r="CD201" s="30"/>
      <c r="CE201" s="30"/>
      <c r="CF201" s="30"/>
      <c r="CG201" s="30"/>
      <c r="CH201" s="30"/>
      <c r="CI201" s="30"/>
      <c r="CJ201" s="30"/>
      <c r="CK201" s="30"/>
      <c r="CL201" s="30"/>
      <c r="CM201" s="30"/>
      <c r="CN201" s="30"/>
      <c r="CO201" s="30"/>
      <c r="CP201" s="30"/>
      <c r="CQ201" s="30"/>
    </row>
    <row r="202" spans="27:95">
      <c r="AA202" s="126" t="s">
        <v>346</v>
      </c>
      <c r="AB202" s="126" t="s">
        <v>347</v>
      </c>
      <c r="AC202" s="30">
        <v>21</v>
      </c>
      <c r="AD202" s="30"/>
      <c r="AE202" s="30"/>
      <c r="AF202" s="30"/>
      <c r="AG202" s="103"/>
      <c r="AH202" s="130">
        <v>44287</v>
      </c>
      <c r="AI202" s="104" t="s">
        <v>196</v>
      </c>
      <c r="AJ202" s="105"/>
      <c r="AK202" s="104"/>
      <c r="AL202" s="13" t="s">
        <v>109</v>
      </c>
      <c r="AM202" s="88">
        <v>1.95833333333333E-2</v>
      </c>
      <c r="AN202" s="88">
        <v>2.4166666666666599E-3</v>
      </c>
      <c r="AO202" s="88">
        <v>2.4166666666666599E-3</v>
      </c>
      <c r="AP202" s="88">
        <v>8.0000000000000002E-3</v>
      </c>
      <c r="AQ202" s="88">
        <v>1.3000000000000001E-2</v>
      </c>
      <c r="AR202" s="88">
        <v>1.4999999999999999E-2</v>
      </c>
      <c r="AS202" s="30"/>
      <c r="AT202" s="30"/>
      <c r="AU202" s="30"/>
      <c r="AV202" s="30"/>
      <c r="AW202" s="30"/>
      <c r="AX202" s="30"/>
      <c r="AY202" s="30"/>
      <c r="AZ202" s="30"/>
      <c r="BA202" s="30"/>
      <c r="BB202" s="30"/>
      <c r="BC202" s="30"/>
      <c r="BD202" s="30"/>
      <c r="BE202" s="30"/>
      <c r="BF202" s="30"/>
      <c r="BG202" s="30"/>
      <c r="BH202" s="30"/>
      <c r="BI202" s="30"/>
      <c r="BJ202" s="30"/>
      <c r="BK202" s="30"/>
      <c r="BL202" s="30"/>
      <c r="BM202" s="30"/>
      <c r="BN202" s="30"/>
      <c r="BO202" s="30"/>
      <c r="BP202" s="30"/>
      <c r="BQ202" s="30"/>
      <c r="BR202" s="30"/>
      <c r="BS202" s="30"/>
      <c r="BT202" s="30"/>
      <c r="BU202" s="30"/>
      <c r="BV202" s="30"/>
      <c r="BW202" s="30"/>
      <c r="BX202" s="30"/>
      <c r="BY202" s="30"/>
      <c r="BZ202" s="30"/>
      <c r="CA202" s="30"/>
      <c r="CB202" s="30"/>
      <c r="CC202" s="30"/>
      <c r="CD202" s="30"/>
      <c r="CE202" s="30"/>
      <c r="CF202" s="30"/>
      <c r="CG202" s="30"/>
      <c r="CH202" s="30"/>
      <c r="CI202" s="30"/>
      <c r="CJ202" s="30"/>
      <c r="CK202" s="30"/>
      <c r="CL202" s="30"/>
      <c r="CM202" s="30"/>
      <c r="CN202" s="30"/>
      <c r="CO202" s="30"/>
      <c r="CP202" s="30"/>
      <c r="CQ202" s="30"/>
    </row>
    <row r="203" spans="27:95">
      <c r="AA203" s="126" t="s">
        <v>344</v>
      </c>
      <c r="AB203" s="126" t="s">
        <v>345</v>
      </c>
      <c r="AC203" s="30">
        <v>20</v>
      </c>
      <c r="AD203" s="30"/>
      <c r="AE203" s="30"/>
      <c r="AF203" s="30"/>
      <c r="AG203" s="103"/>
      <c r="AH203" s="130">
        <v>44317</v>
      </c>
      <c r="AI203" s="104" t="s">
        <v>221</v>
      </c>
      <c r="AJ203" s="105"/>
      <c r="AK203" s="104"/>
      <c r="AL203" s="5" t="s">
        <v>110</v>
      </c>
      <c r="AM203" s="87">
        <v>4.23333333333335E-2</v>
      </c>
      <c r="AN203" s="91">
        <v>-3.0416666666666699E-2</v>
      </c>
      <c r="AO203" s="91">
        <v>-2.1499999999999801E-2</v>
      </c>
      <c r="AP203" s="91">
        <v>-1.15E-2</v>
      </c>
      <c r="AQ203" s="87">
        <v>2E-3</v>
      </c>
      <c r="AR203" s="87">
        <v>0.01</v>
      </c>
      <c r="AS203" s="30"/>
      <c r="AT203" s="30"/>
      <c r="AU203" s="30"/>
      <c r="AV203" s="30"/>
      <c r="AW203" s="30"/>
      <c r="AX203" s="30"/>
      <c r="AY203" s="30"/>
      <c r="AZ203" s="30"/>
      <c r="BA203" s="30"/>
      <c r="BB203" s="30"/>
      <c r="BC203" s="30"/>
      <c r="BD203" s="30"/>
      <c r="BE203" s="30"/>
      <c r="BF203" s="30"/>
      <c r="BG203" s="30"/>
      <c r="BH203" s="30"/>
      <c r="BI203" s="30"/>
      <c r="BJ203" s="30"/>
      <c r="BK203" s="30"/>
      <c r="BL203" s="30"/>
      <c r="BM203" s="30"/>
      <c r="BN203" s="30"/>
      <c r="BO203" s="30"/>
      <c r="BP203" s="30"/>
      <c r="BQ203" s="30"/>
      <c r="BR203" s="30"/>
      <c r="BS203" s="30"/>
      <c r="BT203" s="30"/>
      <c r="BU203" s="30"/>
      <c r="BV203" s="30"/>
      <c r="BW203" s="30"/>
      <c r="BX203" s="30"/>
      <c r="BY203" s="30"/>
      <c r="BZ203" s="30"/>
      <c r="CA203" s="30"/>
      <c r="CB203" s="30"/>
      <c r="CC203" s="30"/>
      <c r="CD203" s="30"/>
      <c r="CE203" s="30"/>
      <c r="CF203" s="30"/>
      <c r="CG203" s="30"/>
      <c r="CH203" s="30"/>
      <c r="CI203" s="30"/>
      <c r="CJ203" s="30"/>
      <c r="CK203" s="30"/>
      <c r="CL203" s="30"/>
      <c r="CM203" s="30"/>
      <c r="CN203" s="30"/>
      <c r="CO203" s="30"/>
      <c r="CP203" s="30"/>
      <c r="CQ203" s="30"/>
    </row>
    <row r="204" spans="27:95">
      <c r="AA204" s="126" t="s">
        <v>342</v>
      </c>
      <c r="AB204" s="126" t="s">
        <v>343</v>
      </c>
      <c r="AC204" s="30">
        <v>19</v>
      </c>
      <c r="AD204" s="30"/>
      <c r="AE204" s="30"/>
      <c r="AF204" s="30"/>
      <c r="AG204" s="103"/>
      <c r="AH204" s="130">
        <v>44348</v>
      </c>
      <c r="AI204" s="104" t="s">
        <v>220</v>
      </c>
      <c r="AJ204" s="105"/>
      <c r="AK204" s="104"/>
      <c r="AL204" s="30" t="s">
        <v>434</v>
      </c>
      <c r="AM204" s="113">
        <v>2.5999999999999999E-2</v>
      </c>
      <c r="AN204" s="113">
        <v>-1.4999999999999999E-2</v>
      </c>
      <c r="AO204" s="113">
        <v>-4.0000000000000001E-3</v>
      </c>
      <c r="AP204" s="113">
        <v>-5.2999999999999999E-2</v>
      </c>
      <c r="AQ204" s="113">
        <v>-4.8000000000000001E-2</v>
      </c>
      <c r="AR204" s="30"/>
      <c r="AS204" s="30"/>
      <c r="AT204" s="30"/>
      <c r="AU204" s="30"/>
      <c r="AV204" s="30"/>
      <c r="AW204" s="30"/>
      <c r="AX204" s="30"/>
      <c r="AY204" s="30"/>
      <c r="AZ204" s="30"/>
      <c r="BA204" s="30"/>
      <c r="BB204" s="30"/>
      <c r="BC204" s="30"/>
      <c r="BD204" s="30"/>
      <c r="BE204" s="30"/>
      <c r="BF204" s="30"/>
      <c r="BG204" s="30"/>
      <c r="BH204" s="30"/>
      <c r="BI204" s="30"/>
      <c r="BJ204" s="30"/>
      <c r="BK204" s="30"/>
      <c r="BL204" s="30"/>
      <c r="BM204" s="30"/>
      <c r="BN204" s="30"/>
      <c r="BO204" s="30"/>
      <c r="BP204" s="30"/>
      <c r="BQ204" s="30"/>
      <c r="BR204" s="30"/>
      <c r="BS204" s="30"/>
      <c r="BT204" s="30"/>
      <c r="BU204" s="30"/>
      <c r="BV204" s="30"/>
      <c r="BW204" s="30"/>
      <c r="BX204" s="30"/>
      <c r="BY204" s="30"/>
      <c r="BZ204" s="30"/>
      <c r="CA204" s="30"/>
      <c r="CB204" s="30"/>
      <c r="CC204" s="30"/>
      <c r="CD204" s="30"/>
      <c r="CE204" s="30"/>
      <c r="CF204" s="30"/>
      <c r="CG204" s="30"/>
      <c r="CH204" s="30"/>
      <c r="CI204" s="30"/>
      <c r="CJ204" s="30"/>
      <c r="CK204" s="30"/>
      <c r="CL204" s="30"/>
      <c r="CM204" s="30"/>
      <c r="CN204" s="30"/>
      <c r="CO204" s="30"/>
      <c r="CP204" s="30"/>
      <c r="CQ204" s="30"/>
    </row>
    <row r="205" spans="27:95">
      <c r="AA205" s="126" t="s">
        <v>340</v>
      </c>
      <c r="AB205" s="126" t="s">
        <v>341</v>
      </c>
      <c r="AC205" s="30">
        <v>18</v>
      </c>
      <c r="AD205" s="30"/>
      <c r="AE205" s="30"/>
      <c r="AF205" s="30"/>
      <c r="AG205" s="103"/>
      <c r="AH205" s="130">
        <v>44378</v>
      </c>
      <c r="AI205" s="104" t="s">
        <v>203</v>
      </c>
      <c r="AJ205" s="105"/>
      <c r="AK205" s="104"/>
      <c r="AL205" s="106"/>
      <c r="AM205" s="30"/>
      <c r="AN205" s="30"/>
      <c r="AO205" s="30"/>
      <c r="AP205" s="30"/>
      <c r="AQ205" s="30"/>
      <c r="AR205" s="30"/>
      <c r="AS205" s="30"/>
      <c r="AT205" s="30"/>
      <c r="AU205" s="30"/>
      <c r="AV205" s="30"/>
      <c r="AW205" s="30"/>
      <c r="AX205" s="30"/>
      <c r="AY205" s="30"/>
      <c r="AZ205" s="30"/>
      <c r="BA205" s="30"/>
      <c r="BB205" s="30"/>
      <c r="BC205" s="30"/>
      <c r="BD205" s="30"/>
      <c r="BE205" s="30"/>
      <c r="BF205" s="30"/>
      <c r="BG205" s="30"/>
      <c r="BH205" s="30"/>
      <c r="BI205" s="30"/>
      <c r="BJ205" s="30"/>
      <c r="BK205" s="30"/>
      <c r="BL205" s="30"/>
      <c r="BM205" s="30"/>
      <c r="BN205" s="30"/>
      <c r="BO205" s="30"/>
      <c r="BP205" s="30"/>
      <c r="BQ205" s="30"/>
      <c r="BR205" s="30"/>
      <c r="BS205" s="30"/>
      <c r="BT205" s="30"/>
      <c r="BU205" s="30"/>
      <c r="BV205" s="30"/>
      <c r="BW205" s="30"/>
      <c r="BX205" s="30"/>
      <c r="BY205" s="30"/>
      <c r="BZ205" s="30"/>
      <c r="CA205" s="30"/>
      <c r="CB205" s="30"/>
      <c r="CC205" s="30"/>
      <c r="CD205" s="30"/>
      <c r="CE205" s="30"/>
      <c r="CF205" s="30"/>
      <c r="CG205" s="30"/>
      <c r="CH205" s="30"/>
      <c r="CI205" s="30"/>
      <c r="CJ205" s="30"/>
      <c r="CK205" s="30"/>
      <c r="CL205" s="30"/>
      <c r="CM205" s="30"/>
      <c r="CN205" s="30"/>
      <c r="CO205" s="30"/>
      <c r="CP205" s="30"/>
      <c r="CQ205" s="30"/>
    </row>
    <row r="206" spans="27:95">
      <c r="AA206" s="126" t="s">
        <v>338</v>
      </c>
      <c r="AB206" s="126" t="s">
        <v>339</v>
      </c>
      <c r="AC206" s="30">
        <v>17</v>
      </c>
      <c r="AD206" s="30"/>
      <c r="AE206" s="30"/>
      <c r="AF206" s="30"/>
      <c r="AG206" s="103"/>
      <c r="AH206" s="130">
        <v>44409</v>
      </c>
      <c r="AI206" s="104" t="s">
        <v>196</v>
      </c>
      <c r="AJ206" s="105"/>
      <c r="AK206" s="104"/>
      <c r="AL206" s="106"/>
      <c r="AM206" s="30"/>
      <c r="AN206" s="30"/>
      <c r="AO206" s="30"/>
      <c r="AP206" s="30"/>
      <c r="AQ206" s="30"/>
      <c r="AR206" s="30"/>
      <c r="AS206" s="30"/>
      <c r="AT206" s="30"/>
      <c r="AU206" s="30"/>
      <c r="AV206" s="30"/>
      <c r="AW206" s="30"/>
      <c r="AX206" s="30"/>
      <c r="AY206" s="30"/>
      <c r="AZ206" s="30"/>
      <c r="BA206" s="30"/>
      <c r="BB206" s="30"/>
      <c r="BC206" s="30"/>
      <c r="BD206" s="30"/>
      <c r="BE206" s="30"/>
      <c r="BF206" s="30"/>
      <c r="BG206" s="30"/>
      <c r="BH206" s="30"/>
      <c r="BI206" s="30"/>
      <c r="BJ206" s="30"/>
      <c r="BK206" s="30"/>
      <c r="BL206" s="30"/>
      <c r="BM206" s="30"/>
      <c r="BN206" s="30"/>
      <c r="BO206" s="30"/>
      <c r="BP206" s="30"/>
      <c r="BQ206" s="30"/>
      <c r="BR206" s="30"/>
      <c r="BS206" s="30"/>
      <c r="BT206" s="30"/>
      <c r="BU206" s="30"/>
      <c r="BV206" s="30"/>
      <c r="BW206" s="30"/>
      <c r="BX206" s="30"/>
      <c r="BY206" s="30"/>
      <c r="BZ206" s="30"/>
      <c r="CA206" s="30"/>
      <c r="CB206" s="30"/>
      <c r="CC206" s="30"/>
      <c r="CD206" s="30"/>
      <c r="CE206" s="30"/>
      <c r="CF206" s="30"/>
      <c r="CG206" s="30"/>
      <c r="CH206" s="30"/>
      <c r="CI206" s="30"/>
      <c r="CJ206" s="30"/>
      <c r="CK206" s="30"/>
      <c r="CL206" s="30"/>
      <c r="CM206" s="30"/>
      <c r="CN206" s="30"/>
      <c r="CO206" s="30"/>
      <c r="CP206" s="30"/>
      <c r="CQ206" s="30"/>
    </row>
    <row r="207" spans="27:95">
      <c r="AA207" s="126" t="s">
        <v>336</v>
      </c>
      <c r="AB207" s="126" t="s">
        <v>337</v>
      </c>
      <c r="AC207" s="30">
        <v>16</v>
      </c>
      <c r="AD207" s="30"/>
      <c r="AE207" s="30"/>
      <c r="AF207" s="30"/>
      <c r="AG207" s="103"/>
      <c r="AH207" s="130">
        <v>44440</v>
      </c>
      <c r="AI207" s="104" t="s">
        <v>195</v>
      </c>
      <c r="AJ207" s="105"/>
      <c r="AK207" s="104"/>
      <c r="AL207" s="106"/>
      <c r="AM207" s="30"/>
      <c r="AN207" s="30"/>
      <c r="AO207" s="30"/>
      <c r="AP207" s="30"/>
      <c r="AQ207" s="30"/>
      <c r="AR207" s="30"/>
      <c r="AS207" s="30"/>
      <c r="AT207" s="30"/>
      <c r="AU207" s="30"/>
      <c r="AV207" s="30"/>
      <c r="AW207" s="30"/>
      <c r="AX207" s="30"/>
      <c r="AY207" s="30"/>
      <c r="AZ207" s="30"/>
      <c r="BA207" s="30"/>
      <c r="BB207" s="30"/>
      <c r="BC207" s="30"/>
      <c r="BD207" s="30"/>
      <c r="BE207" s="30"/>
      <c r="BF207" s="30"/>
      <c r="BG207" s="30"/>
      <c r="BH207" s="30"/>
      <c r="BI207" s="30"/>
      <c r="BJ207" s="30"/>
      <c r="BK207" s="30"/>
      <c r="BL207" s="30"/>
      <c r="BM207" s="30"/>
      <c r="BN207" s="30"/>
      <c r="BO207" s="30"/>
      <c r="BP207" s="30"/>
      <c r="BQ207" s="30"/>
      <c r="BR207" s="30"/>
      <c r="BS207" s="30"/>
      <c r="BT207" s="30"/>
      <c r="BU207" s="30"/>
      <c r="BV207" s="30"/>
      <c r="BW207" s="30"/>
      <c r="BX207" s="30"/>
      <c r="BY207" s="30"/>
      <c r="BZ207" s="30"/>
      <c r="CA207" s="30"/>
      <c r="CB207" s="30"/>
      <c r="CC207" s="30"/>
      <c r="CD207" s="30"/>
      <c r="CE207" s="30"/>
      <c r="CF207" s="30"/>
      <c r="CG207" s="30"/>
      <c r="CH207" s="30"/>
      <c r="CI207" s="30"/>
      <c r="CJ207" s="30"/>
      <c r="CK207" s="30"/>
      <c r="CL207" s="30"/>
      <c r="CM207" s="30"/>
      <c r="CN207" s="30"/>
      <c r="CO207" s="30"/>
      <c r="CP207" s="30"/>
      <c r="CQ207" s="30"/>
    </row>
    <row r="208" spans="27:95">
      <c r="AA208" s="126" t="s">
        <v>334</v>
      </c>
      <c r="AB208" s="126" t="s">
        <v>335</v>
      </c>
      <c r="AC208" s="30">
        <v>15</v>
      </c>
      <c r="AD208" s="30"/>
      <c r="AE208" s="30"/>
      <c r="AF208" s="30"/>
      <c r="AG208" s="103"/>
      <c r="AH208" s="130">
        <v>44470</v>
      </c>
      <c r="AI208" s="104" t="s">
        <v>201</v>
      </c>
      <c r="AJ208" s="105"/>
      <c r="AK208" s="104"/>
      <c r="AL208" s="106"/>
      <c r="AM208" s="30"/>
      <c r="AN208" s="30"/>
      <c r="AO208" s="30"/>
      <c r="AP208" s="30"/>
      <c r="AQ208" s="30"/>
      <c r="AR208" s="30"/>
      <c r="AS208" s="30"/>
      <c r="AT208" s="30"/>
      <c r="AU208" s="30"/>
      <c r="AV208" s="30"/>
      <c r="AW208" s="30"/>
      <c r="AX208" s="30"/>
      <c r="AY208" s="30"/>
      <c r="AZ208" s="30"/>
      <c r="BA208" s="30"/>
      <c r="BB208" s="30"/>
      <c r="BC208" s="30"/>
      <c r="BD208" s="30"/>
      <c r="BE208" s="30"/>
      <c r="BF208" s="30"/>
      <c r="BG208" s="30"/>
      <c r="BH208" s="30"/>
      <c r="BI208" s="30"/>
      <c r="BJ208" s="30"/>
      <c r="BK208" s="30"/>
      <c r="BL208" s="30"/>
      <c r="BM208" s="30"/>
      <c r="BN208" s="30"/>
      <c r="BO208" s="30"/>
      <c r="BP208" s="30"/>
      <c r="BQ208" s="30"/>
      <c r="BR208" s="30"/>
      <c r="BS208" s="30"/>
      <c r="BT208" s="30"/>
      <c r="BU208" s="30"/>
      <c r="BV208" s="30"/>
      <c r="BW208" s="30"/>
      <c r="BX208" s="30"/>
      <c r="BY208" s="30"/>
      <c r="BZ208" s="30"/>
      <c r="CA208" s="30"/>
      <c r="CB208" s="30"/>
      <c r="CC208" s="30"/>
      <c r="CD208" s="30"/>
      <c r="CE208" s="30"/>
      <c r="CF208" s="30"/>
      <c r="CG208" s="30"/>
      <c r="CH208" s="30"/>
      <c r="CI208" s="30"/>
      <c r="CJ208" s="30"/>
      <c r="CK208" s="30"/>
      <c r="CL208" s="30"/>
      <c r="CM208" s="30"/>
      <c r="CN208" s="30"/>
      <c r="CO208" s="30"/>
      <c r="CP208" s="30"/>
      <c r="CQ208" s="30"/>
    </row>
    <row r="209" spans="27:95">
      <c r="AA209" s="126" t="s">
        <v>332</v>
      </c>
      <c r="AB209" s="126" t="s">
        <v>333</v>
      </c>
      <c r="AC209" s="30">
        <v>14</v>
      </c>
      <c r="AD209" s="30"/>
      <c r="AE209" s="30"/>
      <c r="AF209" s="30"/>
      <c r="AG209" s="103"/>
      <c r="AH209" s="130">
        <v>44501</v>
      </c>
      <c r="AI209" s="104" t="s">
        <v>191</v>
      </c>
      <c r="AJ209" s="105"/>
      <c r="AK209" s="104"/>
      <c r="AL209" s="106"/>
      <c r="AM209" s="30"/>
      <c r="AN209" s="30"/>
      <c r="AO209" s="30"/>
      <c r="AP209" s="30"/>
      <c r="AQ209" s="30"/>
      <c r="AR209" s="30"/>
      <c r="AS209" s="30"/>
      <c r="AT209" s="30"/>
      <c r="AU209" s="30"/>
      <c r="AV209" s="30"/>
      <c r="AW209" s="30"/>
      <c r="AX209" s="30"/>
      <c r="AY209" s="30"/>
      <c r="AZ209" s="30"/>
      <c r="BA209" s="30"/>
      <c r="BB209" s="30"/>
      <c r="BC209" s="30"/>
      <c r="BD209" s="30"/>
      <c r="BE209" s="30"/>
      <c r="BF209" s="30"/>
      <c r="BG209" s="30"/>
      <c r="BH209" s="30"/>
      <c r="BI209" s="30"/>
      <c r="BJ209" s="30"/>
      <c r="BK209" s="30"/>
      <c r="BL209" s="30"/>
      <c r="BM209" s="30"/>
      <c r="BN209" s="30"/>
      <c r="BO209" s="30"/>
      <c r="BP209" s="30"/>
      <c r="BQ209" s="30"/>
      <c r="BR209" s="30"/>
      <c r="BS209" s="30"/>
      <c r="BT209" s="30"/>
      <c r="BU209" s="30"/>
      <c r="BV209" s="30"/>
      <c r="BW209" s="30"/>
      <c r="BX209" s="30"/>
      <c r="BY209" s="30"/>
      <c r="BZ209" s="30"/>
      <c r="CA209" s="30"/>
      <c r="CB209" s="30"/>
      <c r="CC209" s="30"/>
      <c r="CD209" s="30"/>
      <c r="CE209" s="30"/>
      <c r="CF209" s="30"/>
      <c r="CG209" s="30"/>
      <c r="CH209" s="30"/>
      <c r="CI209" s="30"/>
      <c r="CJ209" s="30"/>
      <c r="CK209" s="30"/>
      <c r="CL209" s="30"/>
      <c r="CM209" s="30"/>
      <c r="CN209" s="30"/>
      <c r="CO209" s="30"/>
      <c r="CP209" s="30"/>
      <c r="CQ209" s="30"/>
    </row>
    <row r="210" spans="27:95">
      <c r="AA210" s="126" t="s">
        <v>330</v>
      </c>
      <c r="AB210" s="126" t="s">
        <v>331</v>
      </c>
      <c r="AC210" s="30">
        <v>13</v>
      </c>
      <c r="AD210" s="30"/>
      <c r="AE210" s="30"/>
      <c r="AF210" s="30"/>
      <c r="AG210" s="103"/>
      <c r="AH210" s="130">
        <v>44531</v>
      </c>
      <c r="AI210" s="104" t="s">
        <v>198</v>
      </c>
      <c r="AJ210" s="105"/>
      <c r="AK210" s="104"/>
      <c r="AL210" s="106"/>
      <c r="AM210" s="30"/>
      <c r="AN210" s="30"/>
      <c r="AO210" s="30"/>
      <c r="AP210" s="30"/>
      <c r="AQ210" s="30"/>
      <c r="AR210" s="30"/>
      <c r="AS210" s="30"/>
      <c r="AT210" s="30"/>
      <c r="AU210" s="30"/>
      <c r="AV210" s="30"/>
      <c r="AW210" s="30"/>
      <c r="AX210" s="30"/>
      <c r="AY210" s="30"/>
      <c r="AZ210" s="30"/>
      <c r="BA210" s="30"/>
      <c r="BB210" s="30"/>
      <c r="BC210" s="30"/>
      <c r="BD210" s="30"/>
      <c r="BE210" s="30"/>
      <c r="BF210" s="30"/>
      <c r="BG210" s="30"/>
      <c r="BH210" s="30"/>
      <c r="BI210" s="30"/>
      <c r="BJ210" s="30"/>
      <c r="BK210" s="30"/>
      <c r="BL210" s="30"/>
      <c r="BM210" s="30"/>
      <c r="BN210" s="30"/>
      <c r="BO210" s="30"/>
      <c r="BP210" s="30"/>
      <c r="BQ210" s="30"/>
      <c r="BR210" s="30"/>
      <c r="BS210" s="30"/>
      <c r="BT210" s="30"/>
      <c r="BU210" s="30"/>
      <c r="BV210" s="30"/>
      <c r="BW210" s="30"/>
      <c r="BX210" s="30"/>
      <c r="BY210" s="30"/>
      <c r="BZ210" s="30"/>
      <c r="CA210" s="30"/>
      <c r="CB210" s="30"/>
      <c r="CC210" s="30"/>
      <c r="CD210" s="30"/>
      <c r="CE210" s="30"/>
      <c r="CF210" s="30"/>
      <c r="CG210" s="30"/>
      <c r="CH210" s="30"/>
      <c r="CI210" s="30"/>
      <c r="CJ210" s="30"/>
      <c r="CK210" s="30"/>
      <c r="CL210" s="30"/>
      <c r="CM210" s="30"/>
      <c r="CN210" s="30"/>
      <c r="CO210" s="30"/>
      <c r="CP210" s="30"/>
      <c r="CQ210" s="30"/>
    </row>
    <row r="211" spans="27:95">
      <c r="AA211" s="126" t="s">
        <v>328</v>
      </c>
      <c r="AB211" s="126" t="s">
        <v>329</v>
      </c>
      <c r="AC211" s="30">
        <v>12</v>
      </c>
      <c r="AD211" s="30"/>
      <c r="AE211" s="30"/>
      <c r="AF211" s="30"/>
      <c r="AG211" s="103"/>
      <c r="AH211" s="130">
        <v>44562</v>
      </c>
      <c r="AI211" s="104" t="s">
        <v>240</v>
      </c>
      <c r="AJ211" s="105"/>
      <c r="AK211" s="104"/>
      <c r="AL211" s="106"/>
      <c r="AM211" s="30"/>
      <c r="AN211" s="30"/>
      <c r="AO211" s="30"/>
      <c r="AP211" s="30"/>
      <c r="AQ211" s="30"/>
      <c r="AR211" s="30"/>
      <c r="AS211" s="30"/>
      <c r="AT211" s="30"/>
      <c r="AU211" s="30"/>
      <c r="AV211" s="30"/>
      <c r="AW211" s="30"/>
      <c r="AX211" s="30"/>
      <c r="AY211" s="30"/>
      <c r="AZ211" s="30"/>
      <c r="BA211" s="30"/>
      <c r="BB211" s="30"/>
      <c r="BC211" s="30"/>
      <c r="BD211" s="30"/>
      <c r="BE211" s="30"/>
      <c r="BF211" s="30"/>
      <c r="BG211" s="30"/>
      <c r="BH211" s="30"/>
      <c r="BI211" s="30"/>
      <c r="BJ211" s="30"/>
      <c r="BK211" s="30"/>
      <c r="BL211" s="30"/>
      <c r="BM211" s="30"/>
      <c r="BN211" s="30"/>
      <c r="BO211" s="30"/>
      <c r="BP211" s="30"/>
      <c r="BQ211" s="30"/>
      <c r="BR211" s="30"/>
      <c r="BS211" s="30"/>
      <c r="BT211" s="30"/>
      <c r="BU211" s="30"/>
      <c r="BV211" s="30"/>
      <c r="BW211" s="30"/>
      <c r="BX211" s="30"/>
      <c r="BY211" s="30"/>
      <c r="BZ211" s="30"/>
      <c r="CA211" s="30"/>
      <c r="CB211" s="30"/>
      <c r="CC211" s="30"/>
      <c r="CD211" s="30"/>
      <c r="CE211" s="30"/>
      <c r="CF211" s="30"/>
      <c r="CG211" s="30"/>
      <c r="CH211" s="30"/>
      <c r="CI211" s="30"/>
      <c r="CJ211" s="30"/>
      <c r="CK211" s="30"/>
      <c r="CL211" s="30"/>
      <c r="CM211" s="30"/>
      <c r="CN211" s="30"/>
      <c r="CO211" s="30"/>
      <c r="CP211" s="30"/>
      <c r="CQ211" s="30"/>
    </row>
    <row r="212" spans="27:95">
      <c r="AA212" s="126" t="s">
        <v>326</v>
      </c>
      <c r="AB212" s="126" t="s">
        <v>327</v>
      </c>
      <c r="AC212" s="30">
        <v>11</v>
      </c>
      <c r="AD212" s="30"/>
      <c r="AE212" s="30"/>
      <c r="AF212" s="30"/>
      <c r="AG212" s="103"/>
      <c r="AH212" s="130">
        <v>44593</v>
      </c>
      <c r="AI212" s="104" t="s">
        <v>432</v>
      </c>
      <c r="AJ212" s="105"/>
      <c r="AK212" s="104"/>
      <c r="AL212" s="106"/>
      <c r="AM212" s="30"/>
      <c r="AN212" s="30"/>
      <c r="AO212" s="30"/>
      <c r="AP212" s="30"/>
      <c r="AQ212" s="30"/>
      <c r="AR212" s="30"/>
      <c r="AS212" s="30"/>
      <c r="AT212" s="30"/>
      <c r="AU212" s="30"/>
      <c r="AV212" s="30"/>
      <c r="AW212" s="30"/>
      <c r="AX212" s="30"/>
      <c r="AY212" s="30"/>
      <c r="AZ212" s="30"/>
      <c r="BA212" s="30"/>
      <c r="BB212" s="30"/>
      <c r="BC212" s="30"/>
      <c r="BD212" s="30"/>
      <c r="BE212" s="30"/>
      <c r="BF212" s="30"/>
      <c r="BG212" s="30"/>
      <c r="BH212" s="30"/>
      <c r="BI212" s="30"/>
      <c r="BJ212" s="30"/>
      <c r="BK212" s="30"/>
      <c r="BL212" s="30"/>
      <c r="BM212" s="30"/>
      <c r="BN212" s="30"/>
      <c r="BO212" s="30"/>
      <c r="BP212" s="30"/>
      <c r="BQ212" s="30"/>
      <c r="BR212" s="30"/>
      <c r="BS212" s="30"/>
      <c r="BT212" s="30"/>
      <c r="BU212" s="30"/>
      <c r="BV212" s="30"/>
      <c r="BW212" s="30"/>
      <c r="BX212" s="30"/>
      <c r="BY212" s="30"/>
      <c r="BZ212" s="30"/>
      <c r="CA212" s="30"/>
      <c r="CB212" s="30"/>
      <c r="CC212" s="30"/>
      <c r="CD212" s="30"/>
      <c r="CE212" s="30"/>
      <c r="CF212" s="30"/>
      <c r="CG212" s="30"/>
      <c r="CH212" s="30"/>
      <c r="CI212" s="30"/>
      <c r="CJ212" s="30"/>
      <c r="CK212" s="30"/>
      <c r="CL212" s="30"/>
      <c r="CM212" s="30"/>
      <c r="CN212" s="30"/>
      <c r="CO212" s="30"/>
      <c r="CP212" s="30"/>
      <c r="CQ212" s="30"/>
    </row>
    <row r="213" spans="27:95">
      <c r="AA213" s="126" t="s">
        <v>324</v>
      </c>
      <c r="AB213" s="126" t="s">
        <v>325</v>
      </c>
      <c r="AC213" s="30">
        <v>10</v>
      </c>
      <c r="AD213" s="30"/>
      <c r="AE213" s="30"/>
      <c r="AF213" s="30"/>
      <c r="AG213" s="103"/>
      <c r="AH213" s="130">
        <v>44621</v>
      </c>
      <c r="AI213" s="104" t="s">
        <v>431</v>
      </c>
      <c r="AJ213" s="105"/>
      <c r="AK213" s="104"/>
      <c r="AL213" s="106"/>
      <c r="AM213" s="30"/>
      <c r="AN213" s="30"/>
      <c r="AO213" s="30"/>
      <c r="AP213" s="30"/>
      <c r="AQ213" s="30"/>
      <c r="AR213" s="30"/>
      <c r="AS213" s="30"/>
      <c r="AT213" s="30"/>
      <c r="AU213" s="30"/>
      <c r="AV213" s="30"/>
      <c r="AW213" s="30"/>
      <c r="AX213" s="30"/>
      <c r="AY213" s="30"/>
      <c r="AZ213" s="30"/>
      <c r="BA213" s="30"/>
      <c r="BB213" s="30"/>
      <c r="BC213" s="30"/>
      <c r="BD213" s="30"/>
      <c r="BE213" s="30"/>
      <c r="BF213" s="30"/>
      <c r="BG213" s="30"/>
      <c r="BH213" s="30"/>
      <c r="BI213" s="30"/>
      <c r="BJ213" s="30"/>
      <c r="BK213" s="30"/>
      <c r="BL213" s="30"/>
      <c r="BM213" s="30"/>
      <c r="BN213" s="30"/>
      <c r="BO213" s="30"/>
      <c r="BP213" s="30"/>
      <c r="BQ213" s="30"/>
      <c r="BR213" s="30"/>
      <c r="BS213" s="30"/>
      <c r="BT213" s="30"/>
      <c r="BU213" s="30"/>
      <c r="BV213" s="30"/>
      <c r="BW213" s="30"/>
      <c r="BX213" s="30"/>
      <c r="BY213" s="30"/>
      <c r="BZ213" s="30"/>
      <c r="CA213" s="30"/>
      <c r="CB213" s="30"/>
      <c r="CC213" s="30"/>
      <c r="CD213" s="30"/>
      <c r="CE213" s="30"/>
      <c r="CF213" s="30"/>
      <c r="CG213" s="30"/>
      <c r="CH213" s="30"/>
      <c r="CI213" s="30"/>
      <c r="CJ213" s="30"/>
      <c r="CK213" s="30"/>
      <c r="CL213" s="30"/>
      <c r="CM213" s="30"/>
      <c r="CN213" s="30"/>
      <c r="CO213" s="30"/>
      <c r="CP213" s="30"/>
      <c r="CQ213" s="30"/>
    </row>
    <row r="214" spans="27:95">
      <c r="AA214" s="126" t="s">
        <v>322</v>
      </c>
      <c r="AB214" s="126" t="s">
        <v>323</v>
      </c>
      <c r="AC214" s="30">
        <v>9</v>
      </c>
      <c r="AD214" s="30"/>
      <c r="AE214" s="30"/>
      <c r="AF214" s="30"/>
      <c r="AG214" s="103"/>
      <c r="AH214" s="130">
        <v>44652</v>
      </c>
      <c r="AI214" s="104" t="s">
        <v>430</v>
      </c>
      <c r="AJ214" s="105"/>
      <c r="AK214" s="104"/>
      <c r="AL214" s="106"/>
      <c r="AM214" s="30"/>
      <c r="AN214" s="30"/>
      <c r="AO214" s="30"/>
      <c r="AP214" s="30"/>
      <c r="AQ214" s="30"/>
      <c r="AR214" s="30"/>
      <c r="AS214" s="30"/>
      <c r="AT214" s="30"/>
      <c r="AU214" s="30"/>
      <c r="AV214" s="30"/>
      <c r="AW214" s="30"/>
      <c r="AX214" s="30"/>
      <c r="AY214" s="30"/>
      <c r="AZ214" s="30"/>
      <c r="BA214" s="30"/>
      <c r="BB214" s="30"/>
      <c r="BC214" s="30"/>
      <c r="BD214" s="30"/>
      <c r="BE214" s="30"/>
      <c r="BF214" s="30"/>
      <c r="BG214" s="30"/>
      <c r="BH214" s="30"/>
      <c r="BI214" s="30"/>
      <c r="BJ214" s="30"/>
      <c r="BK214" s="30"/>
      <c r="BL214" s="30"/>
      <c r="BM214" s="30"/>
      <c r="BN214" s="30"/>
      <c r="BO214" s="30"/>
      <c r="BP214" s="30"/>
      <c r="BQ214" s="30"/>
      <c r="BR214" s="30"/>
      <c r="BS214" s="30"/>
      <c r="BT214" s="30"/>
      <c r="BU214" s="30"/>
      <c r="BV214" s="30"/>
      <c r="BW214" s="30"/>
      <c r="BX214" s="30"/>
      <c r="BY214" s="30"/>
      <c r="BZ214" s="30"/>
      <c r="CA214" s="30"/>
      <c r="CB214" s="30"/>
      <c r="CC214" s="30"/>
      <c r="CD214" s="30"/>
      <c r="CE214" s="30"/>
      <c r="CF214" s="30"/>
      <c r="CG214" s="30"/>
      <c r="CH214" s="30"/>
      <c r="CI214" s="30"/>
      <c r="CJ214" s="30"/>
      <c r="CK214" s="30"/>
      <c r="CL214" s="30"/>
      <c r="CM214" s="30"/>
      <c r="CN214" s="30"/>
      <c r="CO214" s="30"/>
      <c r="CP214" s="30"/>
      <c r="CQ214" s="30"/>
    </row>
    <row r="215" spans="27:95">
      <c r="AA215" s="126" t="s">
        <v>320</v>
      </c>
      <c r="AB215" s="126" t="s">
        <v>321</v>
      </c>
      <c r="AC215" s="30">
        <v>8</v>
      </c>
      <c r="AD215" s="30"/>
      <c r="AE215" s="30"/>
      <c r="AF215" s="30"/>
      <c r="AG215" s="103"/>
      <c r="AH215" s="130">
        <v>44682</v>
      </c>
      <c r="AI215" s="104" t="s">
        <v>429</v>
      </c>
      <c r="AJ215" s="105"/>
      <c r="AK215" s="104"/>
      <c r="AL215" s="106"/>
      <c r="AM215" s="30"/>
      <c r="AN215" s="30"/>
      <c r="AO215" s="30"/>
      <c r="AP215" s="30"/>
      <c r="AQ215" s="30"/>
      <c r="AR215" s="30"/>
      <c r="AS215" s="30"/>
      <c r="AT215" s="30"/>
      <c r="AU215" s="30"/>
      <c r="AV215" s="30"/>
      <c r="AW215" s="30"/>
      <c r="AX215" s="30"/>
      <c r="AY215" s="30"/>
      <c r="AZ215" s="30"/>
      <c r="BA215" s="30"/>
      <c r="BB215" s="30"/>
      <c r="BC215" s="30"/>
      <c r="BD215" s="30"/>
      <c r="BE215" s="30"/>
      <c r="BF215" s="30"/>
      <c r="BG215" s="30"/>
      <c r="BH215" s="30"/>
      <c r="BI215" s="30"/>
      <c r="BJ215" s="30"/>
      <c r="BK215" s="30"/>
      <c r="BL215" s="30"/>
      <c r="BM215" s="30"/>
      <c r="BN215" s="30"/>
      <c r="BO215" s="30"/>
      <c r="BP215" s="30"/>
      <c r="BQ215" s="30"/>
      <c r="BR215" s="30"/>
      <c r="BS215" s="30"/>
      <c r="BT215" s="30"/>
      <c r="BU215" s="30"/>
      <c r="BV215" s="30"/>
      <c r="BW215" s="30"/>
      <c r="BX215" s="30"/>
      <c r="BY215" s="30"/>
      <c r="BZ215" s="30"/>
      <c r="CA215" s="30"/>
      <c r="CB215" s="30"/>
      <c r="CC215" s="30"/>
      <c r="CD215" s="30"/>
      <c r="CE215" s="30"/>
      <c r="CF215" s="30"/>
      <c r="CG215" s="30"/>
      <c r="CH215" s="30"/>
      <c r="CI215" s="30"/>
      <c r="CJ215" s="30"/>
      <c r="CK215" s="30"/>
      <c r="CL215" s="30"/>
      <c r="CM215" s="30"/>
      <c r="CN215" s="30"/>
      <c r="CO215" s="30"/>
      <c r="CP215" s="30"/>
      <c r="CQ215" s="30"/>
    </row>
    <row r="216" spans="27:95">
      <c r="AA216" s="126" t="s">
        <v>318</v>
      </c>
      <c r="AB216" s="126" t="s">
        <v>319</v>
      </c>
      <c r="AC216" s="30">
        <v>7</v>
      </c>
      <c r="AD216" s="30"/>
      <c r="AE216" s="30"/>
      <c r="AF216" s="30"/>
      <c r="AG216" s="103"/>
      <c r="AH216" s="130">
        <v>44713</v>
      </c>
      <c r="AI216" s="104" t="s">
        <v>420</v>
      </c>
      <c r="AJ216" s="105"/>
      <c r="AK216" s="104"/>
      <c r="AL216" s="106"/>
      <c r="AM216" s="30"/>
      <c r="AN216" s="30"/>
      <c r="AO216" s="30"/>
      <c r="AP216" s="30"/>
      <c r="AQ216" s="30"/>
      <c r="AR216" s="30"/>
      <c r="AS216" s="30"/>
      <c r="AT216" s="30"/>
      <c r="AU216" s="30"/>
      <c r="AV216" s="30"/>
      <c r="AW216" s="30"/>
      <c r="AX216" s="30"/>
      <c r="AY216" s="30"/>
      <c r="AZ216" s="30"/>
      <c r="BA216" s="30"/>
      <c r="BB216" s="30"/>
      <c r="BC216" s="30"/>
      <c r="BD216" s="30"/>
      <c r="BE216" s="30"/>
      <c r="BF216" s="30"/>
      <c r="BG216" s="30"/>
      <c r="BH216" s="30"/>
      <c r="BI216" s="30"/>
      <c r="BJ216" s="30"/>
      <c r="BK216" s="30"/>
      <c r="BL216" s="30"/>
      <c r="BM216" s="30"/>
      <c r="BN216" s="30"/>
      <c r="BO216" s="30"/>
      <c r="BP216" s="30"/>
      <c r="BQ216" s="30"/>
      <c r="BR216" s="30"/>
      <c r="BS216" s="30"/>
      <c r="BT216" s="30"/>
      <c r="BU216" s="30"/>
      <c r="BV216" s="30"/>
      <c r="BW216" s="30"/>
      <c r="BX216" s="30"/>
      <c r="BY216" s="30"/>
      <c r="BZ216" s="30"/>
      <c r="CA216" s="30"/>
      <c r="CB216" s="30"/>
      <c r="CC216" s="30"/>
      <c r="CD216" s="30"/>
      <c r="CE216" s="30"/>
      <c r="CF216" s="30"/>
      <c r="CG216" s="30"/>
      <c r="CH216" s="30"/>
      <c r="CI216" s="30"/>
      <c r="CJ216" s="30"/>
      <c r="CK216" s="30"/>
      <c r="CL216" s="30"/>
      <c r="CM216" s="30"/>
      <c r="CN216" s="30"/>
      <c r="CO216" s="30"/>
      <c r="CP216" s="30"/>
      <c r="CQ216" s="30"/>
    </row>
    <row r="217" spans="27:95">
      <c r="AA217" s="126" t="s">
        <v>316</v>
      </c>
      <c r="AB217" s="126" t="s">
        <v>317</v>
      </c>
      <c r="AC217" s="30">
        <v>6</v>
      </c>
      <c r="AD217" s="30"/>
      <c r="AE217" s="30"/>
      <c r="AF217" s="30"/>
      <c r="AG217" s="103"/>
      <c r="AH217" s="130">
        <v>44743</v>
      </c>
      <c r="AI217" s="104" t="s">
        <v>428</v>
      </c>
      <c r="AJ217" s="105"/>
      <c r="AK217" s="104"/>
      <c r="AL217" s="106"/>
      <c r="AM217" s="30"/>
      <c r="AN217" s="30"/>
      <c r="AO217" s="30"/>
      <c r="AP217" s="30"/>
      <c r="AQ217" s="30"/>
      <c r="AR217" s="30"/>
      <c r="AS217" s="30"/>
      <c r="AT217" s="30"/>
      <c r="AU217" s="30"/>
      <c r="AV217" s="30"/>
      <c r="AW217" s="30"/>
      <c r="AX217" s="30"/>
      <c r="AY217" s="30"/>
      <c r="AZ217" s="30"/>
      <c r="BA217" s="30"/>
      <c r="BB217" s="30"/>
      <c r="BC217" s="30"/>
      <c r="BD217" s="30"/>
      <c r="BE217" s="30"/>
      <c r="BF217" s="30"/>
      <c r="BG217" s="30"/>
      <c r="BH217" s="30"/>
      <c r="BI217" s="30"/>
      <c r="BJ217" s="30"/>
      <c r="BK217" s="30"/>
      <c r="BL217" s="30"/>
      <c r="BM217" s="30"/>
      <c r="BN217" s="30"/>
      <c r="BO217" s="30"/>
      <c r="BP217" s="30"/>
      <c r="BQ217" s="30"/>
      <c r="BR217" s="30"/>
      <c r="BS217" s="30"/>
      <c r="BT217" s="30"/>
      <c r="BU217" s="30"/>
      <c r="BV217" s="30"/>
      <c r="BW217" s="30"/>
      <c r="BX217" s="30"/>
      <c r="BY217" s="30"/>
      <c r="BZ217" s="30"/>
      <c r="CA217" s="30"/>
      <c r="CB217" s="30"/>
      <c r="CC217" s="30"/>
      <c r="CD217" s="30"/>
      <c r="CE217" s="30"/>
      <c r="CF217" s="30"/>
      <c r="CG217" s="30"/>
      <c r="CH217" s="30"/>
      <c r="CI217" s="30"/>
      <c r="CJ217" s="30"/>
      <c r="CK217" s="30"/>
      <c r="CL217" s="30"/>
      <c r="CM217" s="30"/>
      <c r="CN217" s="30"/>
      <c r="CO217" s="30"/>
      <c r="CP217" s="30"/>
      <c r="CQ217" s="30"/>
    </row>
    <row r="218" spans="27:95">
      <c r="AA218" s="126" t="s">
        <v>314</v>
      </c>
      <c r="AB218" s="126" t="s">
        <v>315</v>
      </c>
      <c r="AC218" s="30">
        <v>5</v>
      </c>
      <c r="AD218" s="30"/>
      <c r="AE218" s="30"/>
      <c r="AF218" s="30"/>
      <c r="AG218" s="103"/>
      <c r="AH218" s="130">
        <v>44774</v>
      </c>
      <c r="AI218" s="104" t="s">
        <v>427</v>
      </c>
      <c r="AJ218" s="105"/>
      <c r="AK218" s="104"/>
      <c r="AL218" s="106"/>
      <c r="AM218" s="30"/>
      <c r="AN218" s="30"/>
      <c r="AO218" s="30"/>
      <c r="AP218" s="30"/>
      <c r="AQ218" s="30"/>
      <c r="AR218" s="30"/>
      <c r="AS218" s="30"/>
      <c r="AT218" s="30"/>
      <c r="AU218" s="30"/>
      <c r="AV218" s="30"/>
      <c r="AW218" s="30"/>
      <c r="AX218" s="30"/>
      <c r="AY218" s="30"/>
      <c r="AZ218" s="30"/>
      <c r="BA218" s="30"/>
      <c r="BB218" s="30"/>
      <c r="BC218" s="30"/>
      <c r="BD218" s="30"/>
      <c r="BE218" s="30"/>
      <c r="BF218" s="30"/>
      <c r="BG218" s="30"/>
      <c r="BH218" s="30"/>
      <c r="BI218" s="30"/>
      <c r="BJ218" s="30"/>
      <c r="BK218" s="30"/>
      <c r="BL218" s="30"/>
      <c r="BM218" s="30"/>
      <c r="BN218" s="30"/>
      <c r="BO218" s="30"/>
      <c r="BP218" s="30"/>
      <c r="BQ218" s="30"/>
      <c r="BR218" s="30"/>
      <c r="BS218" s="30"/>
      <c r="BT218" s="30"/>
      <c r="BU218" s="30"/>
      <c r="BV218" s="30"/>
      <c r="BW218" s="30"/>
      <c r="BX218" s="30"/>
      <c r="BY218" s="30"/>
      <c r="BZ218" s="30"/>
      <c r="CA218" s="30"/>
      <c r="CB218" s="30"/>
      <c r="CC218" s="30"/>
      <c r="CD218" s="30"/>
      <c r="CE218" s="30"/>
      <c r="CF218" s="30"/>
      <c r="CG218" s="30"/>
      <c r="CH218" s="30"/>
      <c r="CI218" s="30"/>
      <c r="CJ218" s="30"/>
      <c r="CK218" s="30"/>
      <c r="CL218" s="30"/>
      <c r="CM218" s="30"/>
      <c r="CN218" s="30"/>
      <c r="CO218" s="30"/>
      <c r="CP218" s="30"/>
      <c r="CQ218" s="30"/>
    </row>
    <row r="219" spans="27:95">
      <c r="AA219" s="126" t="s">
        <v>312</v>
      </c>
      <c r="AB219" s="126" t="s">
        <v>313</v>
      </c>
      <c r="AC219" s="30">
        <v>4</v>
      </c>
      <c r="AD219" s="30"/>
      <c r="AE219" s="30"/>
      <c r="AF219" s="30"/>
      <c r="AG219" s="103"/>
      <c r="AH219" s="130">
        <v>44805</v>
      </c>
      <c r="AI219" s="104" t="s">
        <v>426</v>
      </c>
      <c r="AJ219" s="105"/>
      <c r="AK219" s="104"/>
      <c r="AL219" s="106"/>
      <c r="AM219" s="30"/>
      <c r="AN219" s="30"/>
      <c r="AO219" s="30"/>
      <c r="AP219" s="30"/>
      <c r="AQ219" s="30"/>
      <c r="AR219" s="30"/>
      <c r="AS219" s="30"/>
      <c r="AT219" s="30"/>
      <c r="AU219" s="30"/>
      <c r="AV219" s="30"/>
      <c r="AW219" s="30"/>
      <c r="AX219" s="30"/>
      <c r="AY219" s="30"/>
      <c r="AZ219" s="30"/>
      <c r="BA219" s="30"/>
      <c r="BB219" s="30"/>
      <c r="BC219" s="30"/>
      <c r="BD219" s="30"/>
      <c r="BE219" s="30"/>
      <c r="BF219" s="30"/>
      <c r="BG219" s="30"/>
      <c r="BH219" s="30"/>
      <c r="BI219" s="30"/>
      <c r="BJ219" s="30"/>
      <c r="BK219" s="30"/>
      <c r="BL219" s="30"/>
      <c r="BM219" s="30"/>
      <c r="BN219" s="30"/>
      <c r="BO219" s="30"/>
      <c r="BP219" s="30"/>
      <c r="BQ219" s="30"/>
      <c r="BR219" s="30"/>
      <c r="BS219" s="30"/>
      <c r="BT219" s="30"/>
      <c r="BU219" s="30"/>
      <c r="BV219" s="30"/>
      <c r="BW219" s="30"/>
      <c r="BX219" s="30"/>
      <c r="BY219" s="30"/>
      <c r="BZ219" s="30"/>
      <c r="CA219" s="30"/>
      <c r="CB219" s="30"/>
      <c r="CC219" s="30"/>
      <c r="CD219" s="30"/>
      <c r="CE219" s="30"/>
      <c r="CF219" s="30"/>
      <c r="CG219" s="30"/>
      <c r="CH219" s="30"/>
      <c r="CI219" s="30"/>
      <c r="CJ219" s="30"/>
      <c r="CK219" s="30"/>
      <c r="CL219" s="30"/>
      <c r="CM219" s="30"/>
      <c r="CN219" s="30"/>
      <c r="CO219" s="30"/>
      <c r="CP219" s="30"/>
      <c r="CQ219" s="30"/>
    </row>
    <row r="220" spans="27:95">
      <c r="AA220" s="126" t="s">
        <v>310</v>
      </c>
      <c r="AB220" s="126" t="s">
        <v>311</v>
      </c>
      <c r="AC220" s="30">
        <v>3</v>
      </c>
      <c r="AD220" s="30"/>
      <c r="AE220" s="30"/>
      <c r="AF220" s="30"/>
      <c r="AG220" s="103"/>
      <c r="AH220" s="130">
        <v>44835</v>
      </c>
      <c r="AI220" s="104" t="s">
        <v>425</v>
      </c>
      <c r="AJ220" s="105"/>
      <c r="AK220" s="104"/>
      <c r="AL220" s="106"/>
      <c r="AM220" s="30"/>
      <c r="AN220" s="30"/>
      <c r="AO220" s="30"/>
      <c r="AP220" s="30"/>
      <c r="AQ220" s="30"/>
      <c r="AR220" s="30"/>
      <c r="AS220" s="30"/>
      <c r="AT220" s="30"/>
      <c r="AU220" s="30"/>
      <c r="AV220" s="30"/>
      <c r="AW220" s="30"/>
      <c r="AX220" s="30"/>
      <c r="AY220" s="30"/>
      <c r="AZ220" s="30"/>
      <c r="BA220" s="30"/>
      <c r="BB220" s="30"/>
      <c r="BC220" s="30"/>
      <c r="BD220" s="30"/>
      <c r="BE220" s="30"/>
      <c r="BF220" s="30"/>
      <c r="BG220" s="30"/>
      <c r="BH220" s="30"/>
      <c r="BI220" s="30"/>
      <c r="BJ220" s="30"/>
      <c r="BK220" s="30"/>
      <c r="BL220" s="30"/>
      <c r="BM220" s="30"/>
      <c r="BN220" s="30"/>
      <c r="BO220" s="30"/>
      <c r="BP220" s="30"/>
      <c r="BQ220" s="30"/>
      <c r="BR220" s="30"/>
      <c r="BS220" s="30"/>
      <c r="BT220" s="30"/>
      <c r="BU220" s="30"/>
      <c r="BV220" s="30"/>
      <c r="BW220" s="30"/>
      <c r="BX220" s="30"/>
      <c r="BY220" s="30"/>
      <c r="BZ220" s="30"/>
      <c r="CA220" s="30"/>
      <c r="CB220" s="30"/>
      <c r="CC220" s="30"/>
      <c r="CD220" s="30"/>
      <c r="CE220" s="30"/>
      <c r="CF220" s="30"/>
      <c r="CG220" s="30"/>
      <c r="CH220" s="30"/>
      <c r="CI220" s="30"/>
      <c r="CJ220" s="30"/>
      <c r="CK220" s="30"/>
      <c r="CL220" s="30"/>
      <c r="CM220" s="30"/>
      <c r="CN220" s="30"/>
      <c r="CO220" s="30"/>
      <c r="CP220" s="30"/>
      <c r="CQ220" s="30"/>
    </row>
    <row r="221" spans="27:95">
      <c r="AA221" s="126" t="s">
        <v>308</v>
      </c>
      <c r="AB221" s="126" t="s">
        <v>309</v>
      </c>
      <c r="AC221" s="30">
        <v>2</v>
      </c>
      <c r="AD221" s="30"/>
      <c r="AE221" s="30"/>
      <c r="AF221" s="30"/>
      <c r="AG221" s="103"/>
      <c r="AH221" s="130">
        <v>44866</v>
      </c>
      <c r="AI221" s="104" t="s">
        <v>246</v>
      </c>
      <c r="AJ221" s="105"/>
      <c r="AK221" s="104"/>
      <c r="AL221" s="106"/>
      <c r="AM221" s="30"/>
      <c r="AN221" s="30"/>
      <c r="AO221" s="30"/>
      <c r="AP221" s="30"/>
      <c r="AQ221" s="30"/>
      <c r="AR221" s="30"/>
      <c r="AS221" s="30"/>
      <c r="AT221" s="30"/>
      <c r="AU221" s="30"/>
      <c r="AV221" s="30"/>
      <c r="AW221" s="30"/>
      <c r="AX221" s="30"/>
      <c r="AY221" s="30"/>
      <c r="AZ221" s="30"/>
      <c r="BA221" s="30"/>
      <c r="BB221" s="30"/>
      <c r="BC221" s="30"/>
      <c r="BD221" s="30"/>
      <c r="BE221" s="30"/>
      <c r="BF221" s="30"/>
      <c r="BG221" s="30"/>
      <c r="BH221" s="30"/>
      <c r="BI221" s="30"/>
      <c r="BJ221" s="30"/>
      <c r="BK221" s="30"/>
      <c r="BL221" s="30"/>
      <c r="BM221" s="30"/>
      <c r="BN221" s="30"/>
      <c r="BO221" s="30"/>
      <c r="BP221" s="30"/>
      <c r="BQ221" s="30"/>
      <c r="BR221" s="30"/>
      <c r="BS221" s="30"/>
      <c r="BT221" s="30"/>
      <c r="BU221" s="30"/>
      <c r="BV221" s="30"/>
      <c r="BW221" s="30"/>
      <c r="BX221" s="30"/>
      <c r="BY221" s="30"/>
      <c r="BZ221" s="30"/>
      <c r="CA221" s="30"/>
      <c r="CB221" s="30"/>
      <c r="CC221" s="30"/>
      <c r="CD221" s="30"/>
      <c r="CE221" s="30"/>
      <c r="CF221" s="30"/>
      <c r="CG221" s="30"/>
      <c r="CH221" s="30"/>
      <c r="CI221" s="30"/>
      <c r="CJ221" s="30"/>
      <c r="CK221" s="30"/>
      <c r="CL221" s="30"/>
      <c r="CM221" s="30"/>
      <c r="CN221" s="30"/>
      <c r="CO221" s="30"/>
      <c r="CP221" s="30"/>
      <c r="CQ221" s="30"/>
    </row>
    <row r="222" spans="27:95">
      <c r="AA222" s="126" t="s">
        <v>306</v>
      </c>
      <c r="AB222" s="126" t="s">
        <v>307</v>
      </c>
      <c r="AC222" s="30">
        <v>1</v>
      </c>
      <c r="AD222" s="30"/>
      <c r="AE222" s="30"/>
      <c r="AF222" s="30"/>
      <c r="AG222" s="103"/>
      <c r="AH222" s="130">
        <v>44896</v>
      </c>
      <c r="AI222" s="104" t="s">
        <v>246</v>
      </c>
      <c r="AJ222" s="105"/>
      <c r="AK222" s="108"/>
      <c r="AL222" s="106"/>
      <c r="AM222" s="30"/>
      <c r="AN222" s="30"/>
      <c r="AO222" s="30"/>
      <c r="AP222" s="30"/>
      <c r="AQ222" s="30"/>
      <c r="AR222" s="30"/>
      <c r="AS222" s="30"/>
      <c r="AT222" s="30"/>
      <c r="AU222" s="30"/>
      <c r="AV222" s="30"/>
      <c r="AW222" s="30"/>
      <c r="AX222" s="30"/>
      <c r="AY222" s="30"/>
      <c r="AZ222" s="30"/>
      <c r="BA222" s="30"/>
      <c r="BB222" s="30"/>
      <c r="BC222" s="30"/>
      <c r="BD222" s="30"/>
      <c r="BE222" s="30"/>
      <c r="BF222" s="30"/>
      <c r="BG222" s="30"/>
      <c r="BH222" s="30"/>
      <c r="BI222" s="30"/>
      <c r="BJ222" s="30"/>
      <c r="BK222" s="30"/>
      <c r="BL222" s="30"/>
      <c r="BM222" s="30"/>
      <c r="BN222" s="30"/>
      <c r="BO222" s="30"/>
      <c r="BP222" s="30"/>
      <c r="BQ222" s="30"/>
      <c r="BR222" s="30"/>
      <c r="BS222" s="30"/>
      <c r="BT222" s="30"/>
      <c r="BU222" s="30"/>
      <c r="BV222" s="30"/>
      <c r="BW222" s="30"/>
      <c r="BX222" s="30"/>
      <c r="BY222" s="30"/>
      <c r="BZ222" s="30"/>
      <c r="CA222" s="30"/>
      <c r="CB222" s="30"/>
      <c r="CC222" s="30"/>
      <c r="CD222" s="30"/>
      <c r="CE222" s="30"/>
      <c r="CF222" s="30"/>
      <c r="CG222" s="30"/>
      <c r="CH222" s="30"/>
      <c r="CI222" s="30"/>
      <c r="CJ222" s="30"/>
      <c r="CK222" s="30"/>
      <c r="CL222" s="30"/>
      <c r="CM222" s="30"/>
      <c r="CN222" s="30"/>
      <c r="CO222" s="30"/>
      <c r="CP222" s="30"/>
      <c r="CQ222" s="30"/>
    </row>
    <row r="223" spans="27:95">
      <c r="AA223" s="30"/>
      <c r="AB223" s="30"/>
      <c r="AC223" s="30"/>
      <c r="AD223" s="30"/>
      <c r="AE223" s="30"/>
      <c r="AF223" s="30"/>
      <c r="AG223" s="103"/>
      <c r="AH223" s="130">
        <v>44927</v>
      </c>
      <c r="AI223" s="104" t="s">
        <v>425</v>
      </c>
      <c r="AJ223" s="105"/>
      <c r="AK223" s="104"/>
      <c r="AL223" s="106"/>
      <c r="AM223" s="30"/>
      <c r="AN223" s="30"/>
      <c r="AO223" s="30"/>
      <c r="AP223" s="30"/>
      <c r="AQ223" s="30"/>
      <c r="AR223" s="30"/>
      <c r="AS223" s="30"/>
      <c r="AT223" s="30"/>
      <c r="AU223" s="30"/>
      <c r="AV223" s="30"/>
      <c r="AW223" s="30"/>
      <c r="AX223" s="30"/>
      <c r="AY223" s="30"/>
      <c r="AZ223" s="30"/>
      <c r="BA223" s="30"/>
      <c r="BB223" s="30"/>
      <c r="BC223" s="30"/>
      <c r="BD223" s="30"/>
      <c r="BE223" s="30"/>
      <c r="BF223" s="30"/>
      <c r="BG223" s="30"/>
      <c r="BH223" s="30"/>
      <c r="BI223" s="30"/>
      <c r="BJ223" s="30"/>
      <c r="BK223" s="30"/>
      <c r="BL223" s="30"/>
      <c r="BM223" s="30"/>
      <c r="BN223" s="30"/>
      <c r="BO223" s="30"/>
      <c r="BP223" s="30"/>
      <c r="BQ223" s="30"/>
      <c r="BR223" s="30"/>
      <c r="BS223" s="30"/>
      <c r="BT223" s="30"/>
      <c r="BU223" s="30"/>
      <c r="BV223" s="30"/>
      <c r="BW223" s="30"/>
      <c r="BX223" s="30"/>
      <c r="BY223" s="30"/>
      <c r="BZ223" s="30"/>
      <c r="CA223" s="30"/>
      <c r="CB223" s="30"/>
      <c r="CC223" s="30"/>
      <c r="CD223" s="30"/>
      <c r="CE223" s="30"/>
      <c r="CF223" s="30"/>
      <c r="CG223" s="30"/>
      <c r="CH223" s="30"/>
      <c r="CI223" s="30"/>
      <c r="CJ223" s="30"/>
      <c r="CK223" s="30"/>
      <c r="CL223" s="30"/>
      <c r="CM223" s="30"/>
      <c r="CN223" s="30"/>
      <c r="CO223" s="30"/>
      <c r="CP223" s="30"/>
      <c r="CQ223" s="30"/>
    </row>
    <row r="224" spans="27:95">
      <c r="AA224" s="30"/>
      <c r="AB224" s="30"/>
      <c r="AC224" s="30"/>
      <c r="AD224" s="30"/>
      <c r="AE224" s="30"/>
      <c r="AF224" s="30"/>
      <c r="AG224" s="103"/>
      <c r="AH224" s="130">
        <v>44958</v>
      </c>
      <c r="AI224" s="104" t="s">
        <v>425</v>
      </c>
      <c r="AJ224" s="105"/>
      <c r="AK224" s="104"/>
      <c r="AL224" s="106"/>
      <c r="AM224" s="30"/>
      <c r="AN224" s="30"/>
      <c r="AO224" s="30"/>
      <c r="AP224" s="30"/>
      <c r="AQ224" s="30"/>
      <c r="AR224" s="30"/>
      <c r="AS224" s="30"/>
      <c r="AT224" s="30"/>
      <c r="AU224" s="30"/>
      <c r="AV224" s="30"/>
      <c r="AW224" s="30"/>
      <c r="AX224" s="30"/>
      <c r="AY224" s="30"/>
      <c r="AZ224" s="30"/>
      <c r="BA224" s="30"/>
      <c r="BB224" s="30"/>
      <c r="BC224" s="30"/>
      <c r="BD224" s="30"/>
      <c r="BE224" s="30"/>
      <c r="BF224" s="30"/>
      <c r="BG224" s="30"/>
      <c r="BH224" s="30"/>
      <c r="BI224" s="30"/>
      <c r="BJ224" s="30"/>
      <c r="BK224" s="30"/>
      <c r="BL224" s="30"/>
      <c r="BM224" s="30"/>
      <c r="BN224" s="30"/>
      <c r="BO224" s="30"/>
      <c r="BP224" s="30"/>
      <c r="BQ224" s="30"/>
      <c r="BR224" s="30"/>
      <c r="BS224" s="30"/>
      <c r="BT224" s="30"/>
      <c r="BU224" s="30"/>
      <c r="BV224" s="30"/>
      <c r="BW224" s="30"/>
      <c r="BX224" s="30"/>
      <c r="BY224" s="30"/>
      <c r="BZ224" s="30"/>
      <c r="CA224" s="30"/>
      <c r="CB224" s="30"/>
      <c r="CC224" s="30"/>
      <c r="CD224" s="30"/>
      <c r="CE224" s="30"/>
      <c r="CF224" s="30"/>
      <c r="CG224" s="30"/>
      <c r="CH224" s="30"/>
      <c r="CI224" s="30"/>
      <c r="CJ224" s="30"/>
      <c r="CK224" s="30"/>
      <c r="CL224" s="30"/>
      <c r="CM224" s="30"/>
      <c r="CN224" s="30"/>
      <c r="CO224" s="30"/>
      <c r="CP224" s="30"/>
      <c r="CQ224" s="30"/>
    </row>
    <row r="225" spans="27:95">
      <c r="AA225" s="30"/>
      <c r="AB225" s="30"/>
      <c r="AC225" s="30"/>
      <c r="AD225" s="30"/>
      <c r="AE225" s="30"/>
      <c r="AF225" s="30"/>
      <c r="AG225" s="103"/>
      <c r="AH225" s="130">
        <v>44986</v>
      </c>
      <c r="AI225" s="104" t="s">
        <v>424</v>
      </c>
      <c r="AJ225" s="105"/>
      <c r="AK225" s="104"/>
      <c r="AL225" s="106"/>
      <c r="AM225" s="30"/>
      <c r="AN225" s="30"/>
      <c r="AO225" s="30"/>
      <c r="AP225" s="30"/>
      <c r="AQ225" s="30"/>
      <c r="AR225" s="30"/>
      <c r="AS225" s="30"/>
      <c r="AT225" s="30"/>
      <c r="AU225" s="30"/>
      <c r="AV225" s="30"/>
      <c r="AW225" s="30"/>
      <c r="AX225" s="30"/>
      <c r="AY225" s="30"/>
      <c r="AZ225" s="30"/>
      <c r="BA225" s="30"/>
      <c r="BB225" s="30"/>
      <c r="BC225" s="30"/>
      <c r="BD225" s="30"/>
      <c r="BE225" s="30"/>
      <c r="BF225" s="30"/>
      <c r="BG225" s="30"/>
      <c r="BH225" s="30"/>
      <c r="BI225" s="30"/>
      <c r="BJ225" s="30"/>
      <c r="BK225" s="30"/>
      <c r="BL225" s="30"/>
      <c r="BM225" s="30"/>
      <c r="BN225" s="30"/>
      <c r="BO225" s="30"/>
      <c r="BP225" s="30"/>
      <c r="BQ225" s="30"/>
      <c r="BR225" s="30"/>
      <c r="BS225" s="30"/>
      <c r="BT225" s="30"/>
      <c r="BU225" s="30"/>
      <c r="BV225" s="30"/>
      <c r="BW225" s="30"/>
      <c r="BX225" s="30"/>
      <c r="BY225" s="30"/>
      <c r="BZ225" s="30"/>
      <c r="CA225" s="30"/>
      <c r="CB225" s="30"/>
      <c r="CC225" s="30"/>
      <c r="CD225" s="30"/>
      <c r="CE225" s="30"/>
      <c r="CF225" s="30"/>
      <c r="CG225" s="30"/>
      <c r="CH225" s="30"/>
      <c r="CI225" s="30"/>
      <c r="CJ225" s="30"/>
      <c r="CK225" s="30"/>
      <c r="CL225" s="30"/>
      <c r="CM225" s="30"/>
      <c r="CN225" s="30"/>
      <c r="CO225" s="30"/>
      <c r="CP225" s="30"/>
      <c r="CQ225" s="30"/>
    </row>
    <row r="226" spans="27:95">
      <c r="AA226" s="30"/>
      <c r="AB226" s="30"/>
      <c r="AC226" s="30"/>
      <c r="AD226" s="30"/>
      <c r="AE226" s="30"/>
      <c r="AF226" s="30"/>
      <c r="AG226" s="103"/>
      <c r="AH226" s="130">
        <v>45017</v>
      </c>
      <c r="AI226" s="104" t="s">
        <v>423</v>
      </c>
      <c r="AJ226" s="105"/>
      <c r="AK226" s="104"/>
      <c r="AL226" s="106"/>
      <c r="AM226" s="30"/>
      <c r="AN226" s="30"/>
      <c r="AO226" s="30"/>
      <c r="AP226" s="30"/>
      <c r="AQ226" s="30"/>
      <c r="AR226" s="30"/>
      <c r="AS226" s="30"/>
      <c r="AT226" s="30"/>
      <c r="AU226" s="30"/>
      <c r="AV226" s="30"/>
      <c r="AW226" s="30"/>
      <c r="AX226" s="30"/>
      <c r="AY226" s="30"/>
      <c r="AZ226" s="30"/>
      <c r="BA226" s="30"/>
      <c r="BB226" s="30"/>
      <c r="BC226" s="30"/>
      <c r="BD226" s="30"/>
      <c r="BE226" s="30"/>
      <c r="BF226" s="30"/>
      <c r="BG226" s="30"/>
      <c r="BH226" s="30"/>
      <c r="BI226" s="30"/>
      <c r="BJ226" s="30"/>
      <c r="BK226" s="30"/>
      <c r="BL226" s="30"/>
      <c r="BM226" s="30"/>
      <c r="BN226" s="30"/>
      <c r="BO226" s="30"/>
      <c r="BP226" s="30"/>
      <c r="BQ226" s="30"/>
      <c r="BR226" s="30"/>
      <c r="BS226" s="30"/>
      <c r="BT226" s="30"/>
      <c r="BU226" s="30"/>
      <c r="BV226" s="30"/>
      <c r="BW226" s="30"/>
      <c r="BX226" s="30"/>
      <c r="BY226" s="30"/>
      <c r="BZ226" s="30"/>
      <c r="CA226" s="30"/>
      <c r="CB226" s="30"/>
      <c r="CC226" s="30"/>
      <c r="CD226" s="30"/>
      <c r="CE226" s="30"/>
      <c r="CF226" s="30"/>
      <c r="CG226" s="30"/>
      <c r="CH226" s="30"/>
      <c r="CI226" s="30"/>
      <c r="CJ226" s="30"/>
      <c r="CK226" s="30"/>
      <c r="CL226" s="30"/>
      <c r="CM226" s="30"/>
      <c r="CN226" s="30"/>
      <c r="CO226" s="30"/>
      <c r="CP226" s="30"/>
      <c r="CQ226" s="30"/>
    </row>
    <row r="227" spans="27:95">
      <c r="AA227" s="30"/>
      <c r="AB227" s="30"/>
      <c r="AC227" s="30"/>
      <c r="AD227" s="30"/>
      <c r="AE227" s="30"/>
      <c r="AF227" s="30"/>
      <c r="AG227" s="103"/>
      <c r="AH227" s="130">
        <v>45047</v>
      </c>
      <c r="AI227" s="104" t="s">
        <v>419</v>
      </c>
      <c r="AJ227" s="105"/>
      <c r="AK227" s="104"/>
      <c r="AL227" s="106"/>
      <c r="AM227" s="30"/>
      <c r="AN227" s="30"/>
      <c r="AO227" s="30"/>
      <c r="AP227" s="30"/>
      <c r="AQ227" s="30"/>
      <c r="AR227" s="30"/>
      <c r="AS227" s="30"/>
      <c r="AT227" s="30"/>
      <c r="AU227" s="30"/>
      <c r="AV227" s="30"/>
      <c r="AW227" s="30"/>
      <c r="AX227" s="30"/>
      <c r="AY227" s="30"/>
      <c r="AZ227" s="30"/>
      <c r="BA227" s="30"/>
      <c r="BB227" s="30"/>
      <c r="BC227" s="30"/>
      <c r="BD227" s="30"/>
      <c r="BE227" s="30"/>
      <c r="BF227" s="30"/>
      <c r="BG227" s="30"/>
      <c r="BH227" s="30"/>
      <c r="BI227" s="30"/>
      <c r="BJ227" s="30"/>
      <c r="BK227" s="30"/>
      <c r="BL227" s="30"/>
      <c r="BM227" s="30"/>
      <c r="BN227" s="30"/>
      <c r="BO227" s="30"/>
      <c r="BP227" s="30"/>
      <c r="BQ227" s="30"/>
      <c r="BR227" s="30"/>
      <c r="BS227" s="30"/>
      <c r="BT227" s="30"/>
      <c r="BU227" s="30"/>
      <c r="BV227" s="30"/>
      <c r="BW227" s="30"/>
      <c r="BX227" s="30"/>
      <c r="BY227" s="30"/>
      <c r="BZ227" s="30"/>
      <c r="CA227" s="30"/>
      <c r="CB227" s="30"/>
      <c r="CC227" s="30"/>
      <c r="CD227" s="30"/>
      <c r="CE227" s="30"/>
      <c r="CF227" s="30"/>
      <c r="CG227" s="30"/>
      <c r="CH227" s="30"/>
      <c r="CI227" s="30"/>
      <c r="CJ227" s="30"/>
      <c r="CK227" s="30"/>
      <c r="CL227" s="30"/>
      <c r="CM227" s="30"/>
      <c r="CN227" s="30"/>
      <c r="CO227" s="30"/>
      <c r="CP227" s="30"/>
      <c r="CQ227" s="30"/>
    </row>
    <row r="228" spans="27:95">
      <c r="AA228" s="30"/>
      <c r="AB228" s="30"/>
      <c r="AC228" s="30"/>
      <c r="AD228" s="30"/>
      <c r="AE228" s="30"/>
      <c r="AF228" s="30"/>
      <c r="AG228" s="103"/>
      <c r="AH228" s="130">
        <v>45078</v>
      </c>
      <c r="AI228" s="104" t="s">
        <v>422</v>
      </c>
      <c r="AJ228" s="105"/>
      <c r="AK228" s="104"/>
      <c r="AL228" s="106"/>
      <c r="AM228" s="30"/>
      <c r="AN228" s="30"/>
      <c r="AO228" s="30"/>
      <c r="AP228" s="30"/>
      <c r="AQ228" s="30"/>
      <c r="AR228" s="30"/>
      <c r="AS228" s="30"/>
      <c r="AT228" s="30"/>
      <c r="AU228" s="30"/>
      <c r="AV228" s="30"/>
      <c r="AW228" s="30"/>
      <c r="AX228" s="30"/>
      <c r="AY228" s="30"/>
      <c r="AZ228" s="30"/>
      <c r="BA228" s="30"/>
      <c r="BB228" s="30"/>
      <c r="BC228" s="30"/>
      <c r="BD228" s="30"/>
      <c r="BE228" s="30"/>
      <c r="BF228" s="30"/>
      <c r="BG228" s="30"/>
      <c r="BH228" s="30"/>
      <c r="BI228" s="30"/>
      <c r="BJ228" s="30"/>
      <c r="BK228" s="30"/>
      <c r="BL228" s="30"/>
      <c r="BM228" s="30"/>
      <c r="BN228" s="30"/>
      <c r="BO228" s="30"/>
      <c r="BP228" s="30"/>
      <c r="BQ228" s="30"/>
      <c r="BR228" s="30"/>
      <c r="BS228" s="30"/>
      <c r="BT228" s="30"/>
      <c r="BU228" s="30"/>
      <c r="BV228" s="30"/>
      <c r="BW228" s="30"/>
      <c r="BX228" s="30"/>
      <c r="BY228" s="30"/>
      <c r="BZ228" s="30"/>
      <c r="CA228" s="30"/>
      <c r="CB228" s="30"/>
      <c r="CC228" s="30"/>
      <c r="CD228" s="30"/>
      <c r="CE228" s="30"/>
      <c r="CF228" s="30"/>
      <c r="CG228" s="30"/>
      <c r="CH228" s="30"/>
      <c r="CI228" s="30"/>
      <c r="CJ228" s="30"/>
      <c r="CK228" s="30"/>
      <c r="CL228" s="30"/>
      <c r="CM228" s="30"/>
      <c r="CN228" s="30"/>
      <c r="CO228" s="30"/>
      <c r="CP228" s="30"/>
      <c r="CQ228" s="30"/>
    </row>
    <row r="229" spans="27:95">
      <c r="AA229" s="30"/>
      <c r="AB229" s="30"/>
      <c r="AC229" s="30"/>
      <c r="AD229" s="30"/>
      <c r="AE229" s="30"/>
      <c r="AF229" s="30"/>
      <c r="AG229" s="103"/>
      <c r="AH229" s="130">
        <v>45108</v>
      </c>
      <c r="AI229" s="104" t="s">
        <v>421</v>
      </c>
      <c r="AJ229" s="105"/>
      <c r="AK229" s="104"/>
      <c r="AL229" s="106"/>
      <c r="AM229" s="30"/>
      <c r="AN229" s="30"/>
      <c r="AO229" s="30"/>
      <c r="AP229" s="30"/>
      <c r="AQ229" s="30"/>
      <c r="AR229" s="30"/>
      <c r="AS229" s="30"/>
      <c r="AT229" s="30"/>
      <c r="AU229" s="30"/>
      <c r="AV229" s="30"/>
      <c r="AW229" s="30"/>
      <c r="AX229" s="30"/>
      <c r="AY229" s="30"/>
      <c r="AZ229" s="30"/>
      <c r="BA229" s="30"/>
      <c r="BB229" s="30"/>
      <c r="BC229" s="30"/>
      <c r="BD229" s="30"/>
      <c r="BE229" s="30"/>
      <c r="BF229" s="30"/>
      <c r="BG229" s="30"/>
      <c r="BH229" s="30"/>
      <c r="BI229" s="30"/>
      <c r="BJ229" s="30"/>
      <c r="BK229" s="30"/>
      <c r="BL229" s="30"/>
      <c r="BM229" s="30"/>
      <c r="BN229" s="30"/>
      <c r="BO229" s="30"/>
      <c r="BP229" s="30"/>
      <c r="BQ229" s="30"/>
      <c r="BR229" s="30"/>
      <c r="BS229" s="30"/>
      <c r="BT229" s="30"/>
      <c r="BU229" s="30"/>
      <c r="BV229" s="30"/>
      <c r="BW229" s="30"/>
      <c r="BX229" s="30"/>
      <c r="BY229" s="30"/>
      <c r="BZ229" s="30"/>
      <c r="CA229" s="30"/>
      <c r="CB229" s="30"/>
      <c r="CC229" s="30"/>
      <c r="CD229" s="30"/>
      <c r="CE229" s="30"/>
      <c r="CF229" s="30"/>
      <c r="CG229" s="30"/>
      <c r="CH229" s="30"/>
      <c r="CI229" s="30"/>
      <c r="CJ229" s="30"/>
      <c r="CK229" s="30"/>
      <c r="CL229" s="30"/>
      <c r="CM229" s="30"/>
      <c r="CN229" s="30"/>
      <c r="CO229" s="30"/>
      <c r="CP229" s="30"/>
      <c r="CQ229" s="30"/>
    </row>
    <row r="230" spans="27:95">
      <c r="AA230" s="30"/>
      <c r="AB230" s="30"/>
      <c r="AC230" s="30"/>
      <c r="AD230" s="30"/>
      <c r="AE230" s="30"/>
      <c r="AF230" s="30"/>
      <c r="AG230" s="103"/>
      <c r="AH230" s="130">
        <v>45139</v>
      </c>
      <c r="AI230" s="104" t="s">
        <v>420</v>
      </c>
      <c r="AJ230" s="105"/>
      <c r="AK230" s="104"/>
      <c r="AL230" s="106"/>
      <c r="AM230" s="30"/>
      <c r="AN230" s="30"/>
      <c r="AO230" s="30"/>
      <c r="AP230" s="30"/>
      <c r="AQ230" s="30"/>
      <c r="AR230" s="30"/>
      <c r="AS230" s="30"/>
      <c r="AT230" s="30"/>
      <c r="AU230" s="30"/>
      <c r="AV230" s="30"/>
      <c r="AW230" s="30"/>
      <c r="AX230" s="30"/>
      <c r="AY230" s="30"/>
      <c r="AZ230" s="30"/>
      <c r="BA230" s="30"/>
      <c r="BB230" s="30"/>
      <c r="BC230" s="30"/>
      <c r="BD230" s="30"/>
      <c r="BE230" s="30"/>
      <c r="BF230" s="30"/>
      <c r="BG230" s="30"/>
      <c r="BH230" s="30"/>
      <c r="BI230" s="30"/>
      <c r="BJ230" s="30"/>
      <c r="BK230" s="30"/>
      <c r="BL230" s="30"/>
      <c r="BM230" s="30"/>
      <c r="BN230" s="30"/>
      <c r="BO230" s="30"/>
      <c r="BP230" s="30"/>
      <c r="BQ230" s="30"/>
      <c r="BR230" s="30"/>
      <c r="BS230" s="30"/>
      <c r="BT230" s="30"/>
      <c r="BU230" s="30"/>
      <c r="BV230" s="30"/>
      <c r="BW230" s="30"/>
      <c r="BX230" s="30"/>
      <c r="BY230" s="30"/>
      <c r="BZ230" s="30"/>
      <c r="CA230" s="30"/>
      <c r="CB230" s="30"/>
      <c r="CC230" s="30"/>
      <c r="CD230" s="30"/>
      <c r="CE230" s="30"/>
      <c r="CF230" s="30"/>
      <c r="CG230" s="30"/>
      <c r="CH230" s="30"/>
      <c r="CI230" s="30"/>
      <c r="CJ230" s="30"/>
      <c r="CK230" s="30"/>
      <c r="CL230" s="30"/>
      <c r="CM230" s="30"/>
      <c r="CN230" s="30"/>
      <c r="CO230" s="30"/>
      <c r="CP230" s="30"/>
      <c r="CQ230" s="30"/>
    </row>
    <row r="231" spans="27:95">
      <c r="AA231" s="30"/>
      <c r="AB231" s="30"/>
      <c r="AC231" s="30"/>
      <c r="AD231" s="30"/>
      <c r="AE231" s="30"/>
      <c r="AF231" s="30"/>
      <c r="AG231" s="103"/>
      <c r="AH231" s="130">
        <v>45170</v>
      </c>
      <c r="AI231" s="104" t="s">
        <v>420</v>
      </c>
      <c r="AJ231" s="105"/>
      <c r="AK231" s="104"/>
      <c r="AL231" s="106"/>
      <c r="AM231" s="30"/>
      <c r="AN231" s="30"/>
      <c r="AO231" s="30"/>
      <c r="AP231" s="30"/>
      <c r="AQ231" s="30"/>
      <c r="AR231" s="30"/>
      <c r="AS231" s="30"/>
      <c r="AT231" s="30"/>
      <c r="AU231" s="30"/>
      <c r="AV231" s="30"/>
      <c r="AW231" s="30"/>
      <c r="AX231" s="30"/>
      <c r="AY231" s="30"/>
      <c r="AZ231" s="30"/>
      <c r="BA231" s="30"/>
      <c r="BB231" s="30"/>
      <c r="BC231" s="30"/>
      <c r="BD231" s="30"/>
      <c r="BE231" s="30"/>
      <c r="BF231" s="30"/>
      <c r="BG231" s="30"/>
      <c r="BH231" s="30"/>
      <c r="BI231" s="30"/>
      <c r="BJ231" s="30"/>
      <c r="BK231" s="30"/>
      <c r="BL231" s="30"/>
      <c r="BM231" s="30"/>
      <c r="BN231" s="30"/>
      <c r="BO231" s="30"/>
      <c r="BP231" s="30"/>
      <c r="BQ231" s="30"/>
      <c r="BR231" s="30"/>
      <c r="BS231" s="30"/>
      <c r="BT231" s="30"/>
      <c r="BU231" s="30"/>
      <c r="BV231" s="30"/>
      <c r="BW231" s="30"/>
      <c r="BX231" s="30"/>
      <c r="BY231" s="30"/>
      <c r="BZ231" s="30"/>
      <c r="CA231" s="30"/>
      <c r="CB231" s="30"/>
      <c r="CC231" s="30"/>
      <c r="CD231" s="30"/>
      <c r="CE231" s="30"/>
      <c r="CF231" s="30"/>
      <c r="CG231" s="30"/>
      <c r="CH231" s="30"/>
      <c r="CI231" s="30"/>
      <c r="CJ231" s="30"/>
      <c r="CK231" s="30"/>
      <c r="CL231" s="30"/>
      <c r="CM231" s="30"/>
      <c r="CN231" s="30"/>
      <c r="CO231" s="30"/>
      <c r="CP231" s="30"/>
      <c r="CQ231" s="30"/>
    </row>
    <row r="232" spans="27:95">
      <c r="AA232" s="30"/>
      <c r="AB232" s="30"/>
      <c r="AC232" s="30"/>
      <c r="AD232" s="30"/>
      <c r="AE232" s="30"/>
      <c r="AF232" s="30"/>
      <c r="AG232" s="103"/>
      <c r="AH232" s="130">
        <v>45200</v>
      </c>
      <c r="AI232" s="104" t="s">
        <v>420</v>
      </c>
      <c r="AJ232" s="105"/>
      <c r="AK232" s="104"/>
      <c r="AL232" s="106"/>
      <c r="AM232" s="30"/>
      <c r="AN232" s="30"/>
      <c r="AO232" s="30"/>
      <c r="AP232" s="30"/>
      <c r="AQ232" s="30"/>
      <c r="AR232" s="30"/>
      <c r="AS232" s="30"/>
      <c r="AT232" s="30"/>
      <c r="AU232" s="30"/>
      <c r="AV232" s="30"/>
      <c r="AW232" s="30"/>
      <c r="AX232" s="30"/>
      <c r="AY232" s="30"/>
      <c r="AZ232" s="30"/>
      <c r="BA232" s="30"/>
      <c r="BB232" s="30"/>
      <c r="BC232" s="30"/>
      <c r="BD232" s="30"/>
      <c r="BE232" s="30"/>
      <c r="BF232" s="30"/>
      <c r="BG232" s="30"/>
      <c r="BH232" s="30"/>
      <c r="BI232" s="30"/>
      <c r="BJ232" s="30"/>
      <c r="BK232" s="30"/>
      <c r="BL232" s="30"/>
      <c r="BM232" s="30"/>
      <c r="BN232" s="30"/>
      <c r="BO232" s="30"/>
      <c r="BP232" s="30"/>
      <c r="BQ232" s="30"/>
      <c r="BR232" s="30"/>
      <c r="BS232" s="30"/>
      <c r="BT232" s="30"/>
      <c r="BU232" s="30"/>
      <c r="BV232" s="30"/>
      <c r="BW232" s="30"/>
      <c r="BX232" s="30"/>
      <c r="BY232" s="30"/>
      <c r="BZ232" s="30"/>
      <c r="CA232" s="30"/>
      <c r="CB232" s="30"/>
      <c r="CC232" s="30"/>
      <c r="CD232" s="30"/>
      <c r="CE232" s="30"/>
      <c r="CF232" s="30"/>
      <c r="CG232" s="30"/>
      <c r="CH232" s="30"/>
      <c r="CI232" s="30"/>
      <c r="CJ232" s="30"/>
      <c r="CK232" s="30"/>
      <c r="CL232" s="30"/>
      <c r="CM232" s="30"/>
      <c r="CN232" s="30"/>
      <c r="CO232" s="30"/>
      <c r="CP232" s="30"/>
      <c r="CQ232" s="30"/>
    </row>
    <row r="233" spans="27:95">
      <c r="AA233" s="30"/>
      <c r="AB233" s="30"/>
      <c r="AC233" s="30"/>
      <c r="AD233" s="30"/>
      <c r="AE233" s="30"/>
      <c r="AF233" s="30"/>
      <c r="AG233" s="103"/>
      <c r="AH233" s="130">
        <v>45231</v>
      </c>
      <c r="AI233" s="104" t="s">
        <v>420</v>
      </c>
      <c r="AJ233" s="105"/>
      <c r="AK233" s="104"/>
      <c r="AL233" s="106"/>
      <c r="AM233" s="30"/>
      <c r="AN233" s="30"/>
      <c r="AO233" s="30"/>
      <c r="AP233" s="30"/>
      <c r="AQ233" s="30"/>
      <c r="AR233" s="30"/>
      <c r="AS233" s="30"/>
      <c r="AT233" s="30"/>
      <c r="AU233" s="30"/>
      <c r="AV233" s="30"/>
      <c r="AW233" s="30"/>
      <c r="AX233" s="30"/>
      <c r="AY233" s="30"/>
      <c r="AZ233" s="30"/>
      <c r="BA233" s="30"/>
      <c r="BB233" s="30"/>
      <c r="BC233" s="30"/>
      <c r="BD233" s="30"/>
      <c r="BE233" s="30"/>
      <c r="BF233" s="30"/>
      <c r="BG233" s="30"/>
      <c r="BH233" s="30"/>
      <c r="BI233" s="30"/>
      <c r="BJ233" s="30"/>
      <c r="BK233" s="30"/>
      <c r="BL233" s="30"/>
      <c r="BM233" s="30"/>
      <c r="BN233" s="30"/>
      <c r="BO233" s="30"/>
      <c r="BP233" s="30"/>
      <c r="BQ233" s="30"/>
      <c r="BR233" s="30"/>
      <c r="BS233" s="30"/>
      <c r="BT233" s="30"/>
      <c r="BU233" s="30"/>
      <c r="BV233" s="30"/>
      <c r="BW233" s="30"/>
      <c r="BX233" s="30"/>
      <c r="BY233" s="30"/>
      <c r="BZ233" s="30"/>
      <c r="CA233" s="30"/>
      <c r="CB233" s="30"/>
      <c r="CC233" s="30"/>
      <c r="CD233" s="30"/>
      <c r="CE233" s="30"/>
      <c r="CF233" s="30"/>
      <c r="CG233" s="30"/>
      <c r="CH233" s="30"/>
      <c r="CI233" s="30"/>
      <c r="CJ233" s="30"/>
      <c r="CK233" s="30"/>
      <c r="CL233" s="30"/>
      <c r="CM233" s="30"/>
      <c r="CN233" s="30"/>
      <c r="CO233" s="30"/>
      <c r="CP233" s="30"/>
      <c r="CQ233" s="30"/>
    </row>
    <row r="234" spans="27:95">
      <c r="AA234" s="30"/>
      <c r="AB234" s="30"/>
      <c r="AC234" s="30"/>
      <c r="AD234" s="30"/>
      <c r="AE234" s="30"/>
      <c r="AF234" s="30"/>
      <c r="AG234" s="103"/>
      <c r="AH234" s="130">
        <v>45261</v>
      </c>
      <c r="AI234" s="104" t="s">
        <v>419</v>
      </c>
      <c r="AJ234" s="105"/>
      <c r="AK234" s="104"/>
      <c r="AL234" s="106"/>
      <c r="AM234" s="30"/>
      <c r="AN234" s="30"/>
      <c r="AO234" s="30"/>
      <c r="AP234" s="30"/>
      <c r="AQ234" s="30"/>
      <c r="AR234" s="30"/>
      <c r="AS234" s="30"/>
      <c r="AT234" s="30"/>
      <c r="AU234" s="30"/>
      <c r="AV234" s="30"/>
      <c r="AW234" s="30"/>
      <c r="AX234" s="30"/>
      <c r="AY234" s="30"/>
      <c r="AZ234" s="30"/>
      <c r="BA234" s="30"/>
      <c r="BB234" s="30"/>
      <c r="BC234" s="30"/>
      <c r="BD234" s="30"/>
      <c r="BE234" s="30"/>
      <c r="BF234" s="30"/>
      <c r="BG234" s="30"/>
      <c r="BH234" s="30"/>
      <c r="BI234" s="30"/>
      <c r="BJ234" s="30"/>
      <c r="BK234" s="30"/>
      <c r="BL234" s="30"/>
      <c r="BM234" s="30"/>
      <c r="BN234" s="30"/>
      <c r="BO234" s="30"/>
      <c r="BP234" s="30"/>
      <c r="BQ234" s="30"/>
      <c r="BR234" s="30"/>
      <c r="BS234" s="30"/>
      <c r="BT234" s="30"/>
      <c r="BU234" s="30"/>
      <c r="BV234" s="30"/>
      <c r="BW234" s="30"/>
      <c r="BX234" s="30"/>
      <c r="BY234" s="30"/>
      <c r="BZ234" s="30"/>
      <c r="CA234" s="30"/>
      <c r="CB234" s="30"/>
      <c r="CC234" s="30"/>
      <c r="CD234" s="30"/>
      <c r="CE234" s="30"/>
      <c r="CF234" s="30"/>
      <c r="CG234" s="30"/>
      <c r="CH234" s="30"/>
      <c r="CI234" s="30"/>
      <c r="CJ234" s="30"/>
      <c r="CK234" s="30"/>
      <c r="CL234" s="30"/>
      <c r="CM234" s="30"/>
      <c r="CN234" s="30"/>
      <c r="CO234" s="30"/>
      <c r="CP234" s="30"/>
      <c r="CQ234" s="30"/>
    </row>
    <row r="235" spans="27:95">
      <c r="AA235" s="30"/>
      <c r="AB235" s="30"/>
      <c r="AC235" s="30"/>
      <c r="AD235" s="30"/>
      <c r="AE235" s="30"/>
      <c r="AF235" s="30"/>
      <c r="AG235" s="103"/>
      <c r="AH235" s="130">
        <v>45292</v>
      </c>
      <c r="AI235" s="104" t="s">
        <v>245</v>
      </c>
      <c r="AJ235" s="105"/>
      <c r="AK235" s="104"/>
      <c r="AL235" s="106"/>
      <c r="AM235" s="30"/>
      <c r="AN235" s="30"/>
      <c r="AO235" s="30"/>
      <c r="AP235" s="30"/>
      <c r="AQ235" s="30"/>
      <c r="AR235" s="30"/>
      <c r="AS235" s="30"/>
      <c r="AT235" s="30"/>
      <c r="AU235" s="30"/>
      <c r="AV235" s="30"/>
      <c r="AW235" s="30"/>
      <c r="AX235" s="30"/>
      <c r="AY235" s="30"/>
      <c r="AZ235" s="30"/>
      <c r="BA235" s="30"/>
      <c r="BB235" s="30"/>
      <c r="BC235" s="30"/>
      <c r="BD235" s="30"/>
      <c r="BE235" s="30"/>
      <c r="BF235" s="30"/>
      <c r="BG235" s="30"/>
      <c r="BH235" s="30"/>
      <c r="BI235" s="30"/>
      <c r="BJ235" s="30"/>
      <c r="BK235" s="30"/>
      <c r="BL235" s="30"/>
      <c r="BM235" s="30"/>
      <c r="BN235" s="30"/>
      <c r="BO235" s="30"/>
      <c r="BP235" s="30"/>
      <c r="BQ235" s="30"/>
      <c r="BR235" s="30"/>
      <c r="BS235" s="30"/>
      <c r="BT235" s="30"/>
      <c r="BU235" s="30"/>
      <c r="BV235" s="30"/>
      <c r="BW235" s="30"/>
      <c r="BX235" s="30"/>
      <c r="BY235" s="30"/>
      <c r="BZ235" s="30"/>
      <c r="CA235" s="30"/>
      <c r="CB235" s="30"/>
      <c r="CC235" s="30"/>
      <c r="CD235" s="30"/>
      <c r="CE235" s="30"/>
      <c r="CF235" s="30"/>
      <c r="CG235" s="30"/>
      <c r="CH235" s="30"/>
      <c r="CI235" s="30"/>
      <c r="CJ235" s="30"/>
      <c r="CK235" s="30"/>
      <c r="CL235" s="30"/>
      <c r="CM235" s="30"/>
      <c r="CN235" s="30"/>
      <c r="CO235" s="30"/>
      <c r="CP235" s="30"/>
      <c r="CQ235" s="30"/>
    </row>
    <row r="236" spans="27:95">
      <c r="AA236" s="30"/>
      <c r="AB236" s="30"/>
      <c r="AC236" s="30"/>
      <c r="AD236" s="30"/>
      <c r="AE236" s="30"/>
      <c r="AF236" s="30"/>
      <c r="AG236" s="103"/>
      <c r="AH236" s="130">
        <v>45323</v>
      </c>
      <c r="AI236" s="104" t="s">
        <v>418</v>
      </c>
      <c r="AJ236" s="105"/>
      <c r="AK236" s="104"/>
      <c r="AL236" s="106"/>
      <c r="AM236" s="30"/>
      <c r="AN236" s="30"/>
      <c r="AO236" s="30"/>
      <c r="AP236" s="30"/>
      <c r="AQ236" s="30"/>
      <c r="AR236" s="30"/>
      <c r="AS236" s="30"/>
      <c r="AT236" s="30"/>
      <c r="AU236" s="30"/>
      <c r="AV236" s="30"/>
      <c r="AW236" s="30"/>
      <c r="AX236" s="30"/>
      <c r="AY236" s="30"/>
      <c r="AZ236" s="30"/>
      <c r="BA236" s="30"/>
      <c r="BB236" s="30"/>
      <c r="BC236" s="30"/>
      <c r="BD236" s="30"/>
      <c r="BE236" s="30"/>
      <c r="BF236" s="30"/>
      <c r="BG236" s="30"/>
      <c r="BH236" s="30"/>
      <c r="BI236" s="30"/>
      <c r="BJ236" s="30"/>
      <c r="BK236" s="30"/>
      <c r="BL236" s="30"/>
      <c r="BM236" s="30"/>
      <c r="BN236" s="30"/>
      <c r="BO236" s="30"/>
      <c r="BP236" s="30"/>
      <c r="BQ236" s="30"/>
      <c r="BR236" s="30"/>
      <c r="BS236" s="30"/>
      <c r="BT236" s="30"/>
      <c r="BU236" s="30"/>
      <c r="BV236" s="30"/>
      <c r="BW236" s="30"/>
      <c r="BX236" s="30"/>
      <c r="BY236" s="30"/>
      <c r="BZ236" s="30"/>
      <c r="CA236" s="30"/>
      <c r="CB236" s="30"/>
      <c r="CC236" s="30"/>
      <c r="CD236" s="30"/>
      <c r="CE236" s="30"/>
      <c r="CF236" s="30"/>
      <c r="CG236" s="30"/>
      <c r="CH236" s="30"/>
      <c r="CI236" s="30"/>
      <c r="CJ236" s="30"/>
      <c r="CK236" s="30"/>
      <c r="CL236" s="30"/>
      <c r="CM236" s="30"/>
      <c r="CN236" s="30"/>
      <c r="CO236" s="30"/>
      <c r="CP236" s="30"/>
      <c r="CQ236" s="30"/>
    </row>
    <row r="237" spans="27:95">
      <c r="AA237" s="30"/>
      <c r="AB237" s="30"/>
      <c r="AC237" s="30"/>
      <c r="AD237" s="30"/>
      <c r="AE237" s="30"/>
      <c r="AF237" s="30"/>
      <c r="AG237" s="103"/>
      <c r="AH237" s="130">
        <v>45352</v>
      </c>
      <c r="AI237" s="104" t="s">
        <v>417</v>
      </c>
      <c r="AJ237" s="105"/>
      <c r="AK237" s="104"/>
      <c r="AL237" s="106"/>
      <c r="AM237" s="30"/>
      <c r="AN237" s="30"/>
      <c r="AO237" s="30"/>
      <c r="AP237" s="30"/>
      <c r="AQ237" s="30"/>
      <c r="AR237" s="30"/>
      <c r="AS237" s="30"/>
      <c r="AT237" s="30"/>
      <c r="AU237" s="30"/>
      <c r="AV237" s="30"/>
      <c r="AW237" s="30"/>
      <c r="AX237" s="30"/>
      <c r="AY237" s="30"/>
      <c r="AZ237" s="30"/>
      <c r="BA237" s="30"/>
      <c r="BB237" s="30"/>
      <c r="BC237" s="30"/>
      <c r="BD237" s="30"/>
      <c r="BE237" s="30"/>
      <c r="BF237" s="30"/>
      <c r="BG237" s="30"/>
      <c r="BH237" s="30"/>
      <c r="BI237" s="30"/>
      <c r="BJ237" s="30"/>
      <c r="BK237" s="30"/>
      <c r="BL237" s="30"/>
      <c r="BM237" s="30"/>
      <c r="BN237" s="30"/>
      <c r="BO237" s="30"/>
      <c r="BP237" s="30"/>
      <c r="BQ237" s="30"/>
      <c r="BR237" s="30"/>
      <c r="BS237" s="30"/>
      <c r="BT237" s="30"/>
      <c r="BU237" s="30"/>
      <c r="BV237" s="30"/>
      <c r="BW237" s="30"/>
      <c r="BX237" s="30"/>
      <c r="BY237" s="30"/>
      <c r="BZ237" s="30"/>
      <c r="CA237" s="30"/>
      <c r="CB237" s="30"/>
      <c r="CC237" s="30"/>
      <c r="CD237" s="30"/>
      <c r="CE237" s="30"/>
      <c r="CF237" s="30"/>
      <c r="CG237" s="30"/>
      <c r="CH237" s="30"/>
      <c r="CI237" s="30"/>
      <c r="CJ237" s="30"/>
      <c r="CK237" s="30"/>
      <c r="CL237" s="30"/>
      <c r="CM237" s="30"/>
      <c r="CN237" s="30"/>
      <c r="CO237" s="30"/>
      <c r="CP237" s="30"/>
      <c r="CQ237" s="30"/>
    </row>
    <row r="238" spans="27:95">
      <c r="AA238" s="30"/>
      <c r="AB238" s="30"/>
      <c r="AC238" s="30"/>
      <c r="AD238" s="30"/>
      <c r="AE238" s="30"/>
      <c r="AF238" s="30"/>
      <c r="AG238" s="103"/>
      <c r="AH238" s="130">
        <v>45383</v>
      </c>
      <c r="AI238" s="104" t="s">
        <v>416</v>
      </c>
      <c r="AJ238" s="105"/>
      <c r="AK238" s="104"/>
      <c r="AL238" s="106"/>
      <c r="AM238" s="30"/>
      <c r="AN238" s="30"/>
      <c r="AO238" s="30"/>
      <c r="AP238" s="30"/>
      <c r="AQ238" s="30"/>
      <c r="AR238" s="30"/>
      <c r="AS238" s="30"/>
      <c r="AT238" s="30"/>
      <c r="AU238" s="30"/>
      <c r="AV238" s="30"/>
      <c r="AW238" s="30"/>
      <c r="AX238" s="30"/>
      <c r="AY238" s="30"/>
      <c r="AZ238" s="30"/>
      <c r="BA238" s="30"/>
      <c r="BB238" s="30"/>
      <c r="BC238" s="30"/>
      <c r="BD238" s="30"/>
      <c r="BE238" s="30"/>
      <c r="BF238" s="30"/>
      <c r="BG238" s="30"/>
      <c r="BH238" s="30"/>
      <c r="BI238" s="30"/>
      <c r="BJ238" s="30"/>
      <c r="BK238" s="30"/>
      <c r="BL238" s="30"/>
      <c r="BM238" s="30"/>
      <c r="BN238" s="30"/>
      <c r="BO238" s="30"/>
      <c r="BP238" s="30"/>
      <c r="BQ238" s="30"/>
      <c r="BR238" s="30"/>
      <c r="BS238" s="30"/>
      <c r="BT238" s="30"/>
      <c r="BU238" s="30"/>
      <c r="BV238" s="30"/>
      <c r="BW238" s="30"/>
      <c r="BX238" s="30"/>
      <c r="BY238" s="30"/>
      <c r="BZ238" s="30"/>
      <c r="CA238" s="30"/>
      <c r="CB238" s="30"/>
      <c r="CC238" s="30"/>
      <c r="CD238" s="30"/>
      <c r="CE238" s="30"/>
      <c r="CF238" s="30"/>
      <c r="CG238" s="30"/>
      <c r="CH238" s="30"/>
      <c r="CI238" s="30"/>
      <c r="CJ238" s="30"/>
      <c r="CK238" s="30"/>
      <c r="CL238" s="30"/>
      <c r="CM238" s="30"/>
      <c r="CN238" s="30"/>
      <c r="CO238" s="30"/>
      <c r="CP238" s="30"/>
      <c r="CQ238" s="30"/>
    </row>
    <row r="239" spans="27:95">
      <c r="AA239" s="30"/>
      <c r="AB239" s="30"/>
      <c r="AC239" s="30"/>
      <c r="AD239" s="30"/>
      <c r="AE239" s="30"/>
      <c r="AF239" s="30"/>
      <c r="AG239" s="103"/>
      <c r="AH239" s="130">
        <v>45413</v>
      </c>
      <c r="AI239" s="104" t="s">
        <v>247</v>
      </c>
      <c r="AJ239" s="105"/>
      <c r="AK239" s="104"/>
      <c r="AL239" s="106"/>
      <c r="AM239" s="30"/>
      <c r="AN239" s="30"/>
      <c r="AO239" s="30"/>
      <c r="AP239" s="30"/>
      <c r="AQ239" s="30"/>
      <c r="AR239" s="30"/>
      <c r="AS239" s="30"/>
      <c r="AT239" s="30"/>
      <c r="AU239" s="30"/>
      <c r="AV239" s="30"/>
      <c r="AW239" s="30"/>
      <c r="AX239" s="30"/>
      <c r="AY239" s="30"/>
      <c r="AZ239" s="30"/>
      <c r="BA239" s="30"/>
      <c r="BB239" s="30"/>
      <c r="BC239" s="30"/>
      <c r="BD239" s="30"/>
      <c r="BE239" s="30"/>
      <c r="BF239" s="30"/>
      <c r="BG239" s="30"/>
      <c r="BH239" s="30"/>
      <c r="BI239" s="30"/>
      <c r="BJ239" s="30"/>
      <c r="BK239" s="30"/>
      <c r="BL239" s="30"/>
      <c r="BM239" s="30"/>
      <c r="BN239" s="30"/>
      <c r="BO239" s="30"/>
      <c r="BP239" s="30"/>
      <c r="BQ239" s="30"/>
      <c r="BR239" s="30"/>
      <c r="BS239" s="30"/>
      <c r="BT239" s="30"/>
      <c r="BU239" s="30"/>
      <c r="BV239" s="30"/>
      <c r="BW239" s="30"/>
      <c r="BX239" s="30"/>
      <c r="BY239" s="30"/>
      <c r="BZ239" s="30"/>
      <c r="CA239" s="30"/>
      <c r="CB239" s="30"/>
      <c r="CC239" s="30"/>
      <c r="CD239" s="30"/>
      <c r="CE239" s="30"/>
      <c r="CF239" s="30"/>
      <c r="CG239" s="30"/>
      <c r="CH239" s="30"/>
      <c r="CI239" s="30"/>
      <c r="CJ239" s="30"/>
      <c r="CK239" s="30"/>
      <c r="CL239" s="30"/>
      <c r="CM239" s="30"/>
      <c r="CN239" s="30"/>
      <c r="CO239" s="30"/>
      <c r="CP239" s="30"/>
      <c r="CQ239" s="30"/>
    </row>
    <row r="240" spans="27:95">
      <c r="AA240" s="30"/>
      <c r="AB240" s="30"/>
      <c r="AC240" s="30"/>
      <c r="AD240" s="30"/>
      <c r="AE240" s="30"/>
      <c r="AF240" s="30"/>
      <c r="AG240" s="103"/>
      <c r="AH240" s="130">
        <v>45444</v>
      </c>
      <c r="AI240" s="104" t="s">
        <v>415</v>
      </c>
      <c r="AJ240" s="105"/>
      <c r="AK240" s="104"/>
      <c r="AL240" s="106"/>
      <c r="AM240" s="30"/>
      <c r="AN240" s="30"/>
      <c r="AO240" s="30"/>
      <c r="AP240" s="30"/>
      <c r="AQ240" s="30"/>
      <c r="AR240" s="30"/>
      <c r="AS240" s="30"/>
      <c r="AT240" s="30"/>
      <c r="AU240" s="30"/>
      <c r="AV240" s="30"/>
      <c r="AW240" s="30"/>
      <c r="AX240" s="30"/>
      <c r="AY240" s="30"/>
      <c r="AZ240" s="30"/>
      <c r="BA240" s="30"/>
      <c r="BB240" s="30"/>
      <c r="BC240" s="30"/>
      <c r="BD240" s="30"/>
      <c r="BE240" s="30"/>
      <c r="BF240" s="30"/>
      <c r="BG240" s="30"/>
      <c r="BH240" s="30"/>
      <c r="BI240" s="30"/>
      <c r="BJ240" s="30"/>
      <c r="BK240" s="30"/>
      <c r="BL240" s="30"/>
      <c r="BM240" s="30"/>
      <c r="BN240" s="30"/>
      <c r="BO240" s="30"/>
      <c r="BP240" s="30"/>
      <c r="BQ240" s="30"/>
      <c r="BR240" s="30"/>
      <c r="BS240" s="30"/>
      <c r="BT240" s="30"/>
      <c r="BU240" s="30"/>
      <c r="BV240" s="30"/>
      <c r="BW240" s="30"/>
      <c r="BX240" s="30"/>
      <c r="BY240" s="30"/>
      <c r="BZ240" s="30"/>
      <c r="CA240" s="30"/>
      <c r="CB240" s="30"/>
      <c r="CC240" s="30"/>
      <c r="CD240" s="30"/>
      <c r="CE240" s="30"/>
      <c r="CF240" s="30"/>
      <c r="CG240" s="30"/>
      <c r="CH240" s="30"/>
      <c r="CI240" s="30"/>
      <c r="CJ240" s="30"/>
      <c r="CK240" s="30"/>
      <c r="CL240" s="30"/>
      <c r="CM240" s="30"/>
      <c r="CN240" s="30"/>
      <c r="CO240" s="30"/>
      <c r="CP240" s="30"/>
      <c r="CQ240" s="30"/>
    </row>
    <row r="241" spans="27:95">
      <c r="AA241" s="30"/>
      <c r="AB241" s="30"/>
      <c r="AC241" s="30"/>
      <c r="AD241" s="30"/>
      <c r="AE241" s="30"/>
      <c r="AF241" s="30"/>
      <c r="AG241" s="103"/>
      <c r="AH241" s="130">
        <v>45474</v>
      </c>
      <c r="AI241" s="104" t="s">
        <v>414</v>
      </c>
      <c r="AJ241" s="105"/>
      <c r="AK241" s="104"/>
      <c r="AL241" s="106"/>
      <c r="AM241" s="30"/>
      <c r="AN241" s="30"/>
      <c r="AO241" s="30"/>
      <c r="AP241" s="30"/>
      <c r="AQ241" s="30"/>
      <c r="AR241" s="30"/>
      <c r="AS241" s="30"/>
      <c r="AT241" s="30"/>
      <c r="AU241" s="30"/>
      <c r="AV241" s="30"/>
      <c r="AW241" s="30"/>
      <c r="AX241" s="30"/>
      <c r="AY241" s="30"/>
      <c r="AZ241" s="30"/>
      <c r="BA241" s="30"/>
      <c r="BB241" s="30"/>
      <c r="BC241" s="30"/>
      <c r="BD241" s="30"/>
      <c r="BE241" s="30"/>
      <c r="BF241" s="30"/>
      <c r="BG241" s="30"/>
      <c r="BH241" s="30"/>
      <c r="BI241" s="30"/>
      <c r="BJ241" s="30"/>
      <c r="BK241" s="30"/>
      <c r="BL241" s="30"/>
      <c r="BM241" s="30"/>
      <c r="BN241" s="30"/>
      <c r="BO241" s="30"/>
      <c r="BP241" s="30"/>
      <c r="BQ241" s="30"/>
      <c r="BR241" s="30"/>
      <c r="BS241" s="30"/>
      <c r="BT241" s="30"/>
      <c r="BU241" s="30"/>
      <c r="BV241" s="30"/>
      <c r="BW241" s="30"/>
      <c r="BX241" s="30"/>
      <c r="BY241" s="30"/>
      <c r="BZ241" s="30"/>
      <c r="CA241" s="30"/>
      <c r="CB241" s="30"/>
      <c r="CC241" s="30"/>
      <c r="CD241" s="30"/>
      <c r="CE241" s="30"/>
      <c r="CF241" s="30"/>
      <c r="CG241" s="30"/>
      <c r="CH241" s="30"/>
      <c r="CI241" s="30"/>
      <c r="CJ241" s="30"/>
      <c r="CK241" s="30"/>
      <c r="CL241" s="30"/>
      <c r="CM241" s="30"/>
      <c r="CN241" s="30"/>
      <c r="CO241" s="30"/>
      <c r="CP241" s="30"/>
      <c r="CQ241" s="30"/>
    </row>
    <row r="242" spans="27:95">
      <c r="AA242" s="30"/>
      <c r="AB242" s="30"/>
      <c r="AC242" s="30"/>
      <c r="AD242" s="30"/>
      <c r="AE242" s="30"/>
      <c r="AF242" s="30"/>
      <c r="AG242" s="103"/>
      <c r="AH242" s="130">
        <v>45505</v>
      </c>
      <c r="AI242" s="104" t="s">
        <v>413</v>
      </c>
      <c r="AJ242" s="105"/>
      <c r="AK242" s="104"/>
      <c r="AL242" s="106"/>
      <c r="AM242" s="30"/>
      <c r="AN242" s="30"/>
      <c r="AO242" s="30"/>
      <c r="AP242" s="30"/>
      <c r="AQ242" s="30"/>
      <c r="AR242" s="30"/>
      <c r="AS242" s="30"/>
      <c r="AT242" s="30"/>
      <c r="AU242" s="30"/>
      <c r="AV242" s="30"/>
      <c r="AW242" s="30"/>
      <c r="AX242" s="30"/>
      <c r="AY242" s="30"/>
      <c r="AZ242" s="30"/>
      <c r="BA242" s="30"/>
      <c r="BB242" s="30"/>
      <c r="BC242" s="30"/>
      <c r="BD242" s="30"/>
      <c r="BE242" s="30"/>
      <c r="BF242" s="30"/>
      <c r="BG242" s="30"/>
      <c r="BH242" s="30"/>
      <c r="BI242" s="30"/>
      <c r="BJ242" s="30"/>
      <c r="BK242" s="30"/>
      <c r="BL242" s="30"/>
      <c r="BM242" s="30"/>
      <c r="BN242" s="30"/>
      <c r="BO242" s="30"/>
      <c r="BP242" s="30"/>
      <c r="BQ242" s="30"/>
      <c r="BR242" s="30"/>
      <c r="BS242" s="30"/>
      <c r="BT242" s="30"/>
      <c r="BU242" s="30"/>
      <c r="BV242" s="30"/>
      <c r="BW242" s="30"/>
      <c r="BX242" s="30"/>
      <c r="BY242" s="30"/>
      <c r="BZ242" s="30"/>
      <c r="CA242" s="30"/>
      <c r="CB242" s="30"/>
      <c r="CC242" s="30"/>
      <c r="CD242" s="30"/>
      <c r="CE242" s="30"/>
      <c r="CF242" s="30"/>
      <c r="CG242" s="30"/>
      <c r="CH242" s="30"/>
      <c r="CI242" s="30"/>
      <c r="CJ242" s="30"/>
      <c r="CK242" s="30"/>
      <c r="CL242" s="30"/>
      <c r="CM242" s="30"/>
      <c r="CN242" s="30"/>
      <c r="CO242" s="30"/>
      <c r="CP242" s="30"/>
      <c r="CQ242" s="30"/>
    </row>
    <row r="243" spans="27:95">
      <c r="AA243" s="30"/>
      <c r="AB243" s="30"/>
      <c r="AC243" s="30"/>
      <c r="AD243" s="30"/>
      <c r="AE243" s="30"/>
      <c r="AF243" s="30"/>
      <c r="AG243" s="103"/>
      <c r="AH243" s="130">
        <v>45536</v>
      </c>
      <c r="AI243" s="104" t="s">
        <v>410</v>
      </c>
      <c r="AJ243" s="105"/>
      <c r="AK243" s="104"/>
      <c r="AL243" s="106"/>
      <c r="AM243" s="30"/>
      <c r="AN243" s="30"/>
      <c r="AO243" s="30"/>
      <c r="AP243" s="30"/>
      <c r="AQ243" s="30"/>
      <c r="AR243" s="30"/>
      <c r="AS243" s="30"/>
      <c r="AT243" s="30"/>
      <c r="AU243" s="30"/>
      <c r="AV243" s="30"/>
      <c r="AW243" s="30"/>
      <c r="AX243" s="30"/>
      <c r="AY243" s="30"/>
      <c r="AZ243" s="30"/>
      <c r="BA243" s="30"/>
      <c r="BB243" s="30"/>
      <c r="BC243" s="30"/>
      <c r="BD243" s="30"/>
      <c r="BE243" s="30"/>
      <c r="BF243" s="30"/>
      <c r="BG243" s="30"/>
      <c r="BH243" s="30"/>
      <c r="BI243" s="30"/>
      <c r="BJ243" s="30"/>
      <c r="BK243" s="30"/>
      <c r="BL243" s="30"/>
      <c r="BM243" s="30"/>
      <c r="BN243" s="30"/>
      <c r="BO243" s="30"/>
      <c r="BP243" s="30"/>
      <c r="BQ243" s="30"/>
      <c r="BR243" s="30"/>
      <c r="BS243" s="30"/>
      <c r="BT243" s="30"/>
      <c r="BU243" s="30"/>
      <c r="BV243" s="30"/>
      <c r="BW243" s="30"/>
      <c r="BX243" s="30"/>
      <c r="BY243" s="30"/>
      <c r="BZ243" s="30"/>
      <c r="CA243" s="30"/>
      <c r="CB243" s="30"/>
      <c r="CC243" s="30"/>
      <c r="CD243" s="30"/>
      <c r="CE243" s="30"/>
      <c r="CF243" s="30"/>
      <c r="CG243" s="30"/>
      <c r="CH243" s="30"/>
      <c r="CI243" s="30"/>
      <c r="CJ243" s="30"/>
      <c r="CK243" s="30"/>
      <c r="CL243" s="30"/>
      <c r="CM243" s="30"/>
      <c r="CN243" s="30"/>
      <c r="CO243" s="30"/>
      <c r="CP243" s="30"/>
      <c r="CQ243" s="30"/>
    </row>
    <row r="244" spans="27:95">
      <c r="AA244" s="30"/>
      <c r="AB244" s="30"/>
      <c r="AC244" s="30"/>
      <c r="AD244" s="30"/>
      <c r="AE244" s="30"/>
      <c r="AF244" s="30"/>
      <c r="AG244" s="103"/>
      <c r="AH244" s="130">
        <v>45566</v>
      </c>
      <c r="AI244" s="104" t="s">
        <v>412</v>
      </c>
      <c r="AJ244" s="105"/>
      <c r="AK244" s="104"/>
      <c r="AL244" s="106"/>
      <c r="AM244" s="30"/>
      <c r="AN244" s="30"/>
      <c r="AO244" s="30"/>
      <c r="AP244" s="30"/>
      <c r="AQ244" s="30"/>
      <c r="AR244" s="30"/>
      <c r="AS244" s="30"/>
      <c r="AT244" s="30"/>
      <c r="AU244" s="30"/>
      <c r="AV244" s="30"/>
      <c r="AW244" s="30"/>
      <c r="AX244" s="30"/>
      <c r="AY244" s="30"/>
      <c r="AZ244" s="30"/>
      <c r="BA244" s="30"/>
      <c r="BB244" s="30"/>
      <c r="BC244" s="30"/>
      <c r="BD244" s="30"/>
      <c r="BE244" s="30"/>
      <c r="BF244" s="30"/>
      <c r="BG244" s="30"/>
      <c r="BH244" s="30"/>
      <c r="BI244" s="30"/>
      <c r="BJ244" s="30"/>
      <c r="BK244" s="30"/>
      <c r="BL244" s="30"/>
      <c r="BM244" s="30"/>
      <c r="BN244" s="30"/>
      <c r="BO244" s="30"/>
      <c r="BP244" s="30"/>
      <c r="BQ244" s="30"/>
      <c r="BR244" s="30"/>
      <c r="BS244" s="30"/>
      <c r="BT244" s="30"/>
      <c r="BU244" s="30"/>
      <c r="BV244" s="30"/>
      <c r="BW244" s="30"/>
      <c r="BX244" s="30"/>
      <c r="BY244" s="30"/>
      <c r="BZ244" s="30"/>
      <c r="CA244" s="30"/>
      <c r="CB244" s="30"/>
      <c r="CC244" s="30"/>
      <c r="CD244" s="30"/>
      <c r="CE244" s="30"/>
      <c r="CF244" s="30"/>
      <c r="CG244" s="30"/>
      <c r="CH244" s="30"/>
      <c r="CI244" s="30"/>
      <c r="CJ244" s="30"/>
      <c r="CK244" s="30"/>
      <c r="CL244" s="30"/>
      <c r="CM244" s="30"/>
      <c r="CN244" s="30"/>
      <c r="CO244" s="30"/>
      <c r="CP244" s="30"/>
      <c r="CQ244" s="30"/>
    </row>
    <row r="245" spans="27:95">
      <c r="AA245" s="30"/>
      <c r="AB245" s="30"/>
      <c r="AC245" s="30"/>
      <c r="AD245" s="30"/>
      <c r="AE245" s="30"/>
      <c r="AF245" s="30"/>
      <c r="AG245" s="103"/>
      <c r="AH245" s="130">
        <v>45597</v>
      </c>
      <c r="AI245" s="104" t="s">
        <v>250</v>
      </c>
      <c r="AJ245" s="105"/>
      <c r="AK245" s="108"/>
      <c r="AL245" s="106"/>
      <c r="AM245" s="30"/>
      <c r="AN245" s="30"/>
      <c r="AO245" s="30"/>
      <c r="AP245" s="30"/>
      <c r="AQ245" s="30"/>
      <c r="AR245" s="30"/>
      <c r="AS245" s="30"/>
      <c r="AT245" s="30"/>
      <c r="AU245" s="30"/>
      <c r="AV245" s="30"/>
      <c r="AW245" s="30"/>
      <c r="AX245" s="30"/>
      <c r="AY245" s="30"/>
      <c r="AZ245" s="30"/>
      <c r="BA245" s="30"/>
      <c r="BB245" s="30"/>
      <c r="BC245" s="30"/>
      <c r="BD245" s="30"/>
      <c r="BE245" s="30"/>
      <c r="BF245" s="30"/>
      <c r="BG245" s="30"/>
      <c r="BH245" s="30"/>
      <c r="BI245" s="30"/>
      <c r="BJ245" s="30"/>
      <c r="BK245" s="30"/>
      <c r="BL245" s="30"/>
      <c r="BM245" s="30"/>
      <c r="BN245" s="30"/>
      <c r="BO245" s="30"/>
      <c r="BP245" s="30"/>
      <c r="BQ245" s="30"/>
      <c r="BR245" s="30"/>
      <c r="BS245" s="30"/>
      <c r="BT245" s="30"/>
      <c r="BU245" s="30"/>
      <c r="BV245" s="30"/>
      <c r="BW245" s="30"/>
      <c r="BX245" s="30"/>
      <c r="BY245" s="30"/>
      <c r="BZ245" s="30"/>
      <c r="CA245" s="30"/>
      <c r="CB245" s="30"/>
      <c r="CC245" s="30"/>
      <c r="CD245" s="30"/>
      <c r="CE245" s="30"/>
      <c r="CF245" s="30"/>
      <c r="CG245" s="30"/>
      <c r="CH245" s="30"/>
      <c r="CI245" s="30"/>
      <c r="CJ245" s="30"/>
      <c r="CK245" s="30"/>
      <c r="CL245" s="30"/>
      <c r="CM245" s="30"/>
      <c r="CN245" s="30"/>
      <c r="CO245" s="30"/>
      <c r="CP245" s="30"/>
      <c r="CQ245" s="30"/>
    </row>
    <row r="246" spans="27:95">
      <c r="AA246" s="30"/>
      <c r="AB246" s="30"/>
      <c r="AC246" s="30"/>
      <c r="AD246" s="30"/>
      <c r="AE246" s="30"/>
      <c r="AF246" s="30"/>
      <c r="AG246" s="103"/>
      <c r="AH246" s="130">
        <v>45627</v>
      </c>
      <c r="AI246" s="104" t="s">
        <v>411</v>
      </c>
      <c r="AJ246" s="105"/>
      <c r="AK246" s="104"/>
      <c r="AL246" s="106"/>
      <c r="AM246" s="30"/>
      <c r="AN246" s="30"/>
      <c r="AO246" s="30"/>
      <c r="AP246" s="30"/>
      <c r="AQ246" s="30"/>
      <c r="AR246" s="30"/>
      <c r="AS246" s="30"/>
      <c r="AT246" s="30"/>
      <c r="AU246" s="30"/>
      <c r="AV246" s="30"/>
      <c r="AW246" s="30"/>
      <c r="AX246" s="30"/>
      <c r="AY246" s="30"/>
      <c r="AZ246" s="30"/>
      <c r="BA246" s="30"/>
      <c r="BB246" s="30"/>
      <c r="BC246" s="30"/>
      <c r="BD246" s="30"/>
      <c r="BE246" s="30"/>
      <c r="BF246" s="30"/>
      <c r="BG246" s="30"/>
      <c r="BH246" s="30"/>
      <c r="BI246" s="30"/>
      <c r="BJ246" s="30"/>
      <c r="BK246" s="30"/>
      <c r="BL246" s="30"/>
      <c r="BM246" s="30"/>
      <c r="BN246" s="30"/>
      <c r="BO246" s="30"/>
      <c r="BP246" s="30"/>
      <c r="BQ246" s="30"/>
      <c r="BR246" s="30"/>
      <c r="BS246" s="30"/>
      <c r="BT246" s="30"/>
      <c r="BU246" s="30"/>
      <c r="BV246" s="30"/>
      <c r="BW246" s="30"/>
      <c r="BX246" s="30"/>
      <c r="BY246" s="30"/>
      <c r="BZ246" s="30"/>
      <c r="CA246" s="30"/>
      <c r="CB246" s="30"/>
      <c r="CC246" s="30"/>
      <c r="CD246" s="30"/>
      <c r="CE246" s="30"/>
      <c r="CF246" s="30"/>
      <c r="CG246" s="30"/>
      <c r="CH246" s="30"/>
      <c r="CI246" s="30"/>
      <c r="CJ246" s="30"/>
      <c r="CK246" s="30"/>
      <c r="CL246" s="30"/>
      <c r="CM246" s="30"/>
      <c r="CN246" s="30"/>
      <c r="CO246" s="30"/>
      <c r="CP246" s="30"/>
      <c r="CQ246" s="30"/>
    </row>
    <row r="247" spans="27:95">
      <c r="AA247" s="30"/>
      <c r="AB247" s="30"/>
      <c r="AC247" s="30"/>
      <c r="AD247" s="30"/>
      <c r="AE247" s="30"/>
      <c r="AF247" s="30"/>
      <c r="AG247" s="103"/>
      <c r="AH247" s="130">
        <v>45658</v>
      </c>
      <c r="AI247" s="104" t="s">
        <v>410</v>
      </c>
      <c r="AJ247" s="105"/>
      <c r="AK247" s="104"/>
      <c r="AL247" s="106"/>
      <c r="AM247" s="30"/>
      <c r="AN247" s="30"/>
      <c r="AO247" s="30"/>
      <c r="AP247" s="30"/>
      <c r="AQ247" s="30"/>
      <c r="AR247" s="30"/>
      <c r="AS247" s="30"/>
      <c r="AT247" s="30"/>
      <c r="AU247" s="30"/>
      <c r="AV247" s="30"/>
      <c r="AW247" s="30"/>
      <c r="AX247" s="30"/>
      <c r="AY247" s="30"/>
      <c r="AZ247" s="30"/>
      <c r="BA247" s="30"/>
      <c r="BB247" s="30"/>
      <c r="BC247" s="30"/>
      <c r="BD247" s="30"/>
      <c r="BE247" s="30"/>
      <c r="BF247" s="30"/>
      <c r="BG247" s="30"/>
      <c r="BH247" s="30"/>
      <c r="BI247" s="30"/>
      <c r="BJ247" s="30"/>
      <c r="BK247" s="30"/>
      <c r="BL247" s="30"/>
      <c r="BM247" s="30"/>
      <c r="BN247" s="30"/>
      <c r="BO247" s="30"/>
      <c r="BP247" s="30"/>
      <c r="BQ247" s="30"/>
      <c r="BR247" s="30"/>
      <c r="BS247" s="30"/>
      <c r="BT247" s="30"/>
      <c r="BU247" s="30"/>
      <c r="BV247" s="30"/>
      <c r="BW247" s="30"/>
      <c r="BX247" s="30"/>
      <c r="BY247" s="30"/>
      <c r="BZ247" s="30"/>
      <c r="CA247" s="30"/>
      <c r="CB247" s="30"/>
      <c r="CC247" s="30"/>
      <c r="CD247" s="30"/>
      <c r="CE247" s="30"/>
      <c r="CF247" s="30"/>
      <c r="CG247" s="30"/>
      <c r="CH247" s="30"/>
      <c r="CI247" s="30"/>
      <c r="CJ247" s="30"/>
      <c r="CK247" s="30"/>
      <c r="CL247" s="30"/>
      <c r="CM247" s="30"/>
      <c r="CN247" s="30"/>
      <c r="CO247" s="30"/>
      <c r="CP247" s="30"/>
      <c r="CQ247" s="30"/>
    </row>
    <row r="248" spans="27:95">
      <c r="AA248" s="30"/>
      <c r="AB248" s="30"/>
      <c r="AC248" s="30"/>
      <c r="AD248" s="30"/>
      <c r="AE248" s="30"/>
      <c r="AF248" s="30"/>
      <c r="AG248" s="103"/>
      <c r="AH248" s="130">
        <v>45689</v>
      </c>
      <c r="AI248" s="104" t="s">
        <v>409</v>
      </c>
      <c r="AJ248" s="105"/>
      <c r="AK248" s="104"/>
      <c r="AL248" s="106"/>
      <c r="AM248" s="30"/>
      <c r="AN248" s="30"/>
      <c r="AO248" s="30"/>
      <c r="AP248" s="30"/>
      <c r="AQ248" s="30"/>
      <c r="AR248" s="30"/>
      <c r="AS248" s="30"/>
      <c r="AT248" s="30"/>
      <c r="AU248" s="30"/>
      <c r="AV248" s="30"/>
      <c r="AW248" s="30"/>
      <c r="AX248" s="30"/>
      <c r="AY248" s="30"/>
      <c r="AZ248" s="30"/>
      <c r="BA248" s="30"/>
      <c r="BB248" s="30"/>
      <c r="BC248" s="30"/>
      <c r="BD248" s="30"/>
      <c r="BE248" s="30"/>
      <c r="BF248" s="30"/>
      <c r="BG248" s="30"/>
      <c r="BH248" s="30"/>
      <c r="BI248" s="30"/>
      <c r="BJ248" s="30"/>
      <c r="BK248" s="30"/>
      <c r="BL248" s="30"/>
      <c r="BM248" s="30"/>
      <c r="BN248" s="30"/>
      <c r="BO248" s="30"/>
      <c r="BP248" s="30"/>
      <c r="BQ248" s="30"/>
      <c r="BR248" s="30"/>
      <c r="BS248" s="30"/>
      <c r="BT248" s="30"/>
      <c r="BU248" s="30"/>
      <c r="BV248" s="30"/>
      <c r="BW248" s="30"/>
      <c r="BX248" s="30"/>
      <c r="BY248" s="30"/>
      <c r="BZ248" s="30"/>
      <c r="CA248" s="30"/>
      <c r="CB248" s="30"/>
      <c r="CC248" s="30"/>
      <c r="CD248" s="30"/>
      <c r="CE248" s="30"/>
      <c r="CF248" s="30"/>
      <c r="CG248" s="30"/>
      <c r="CH248" s="30"/>
      <c r="CI248" s="30"/>
      <c r="CJ248" s="30"/>
      <c r="CK248" s="30"/>
      <c r="CL248" s="30"/>
      <c r="CM248" s="30"/>
      <c r="CN248" s="30"/>
      <c r="CO248" s="30"/>
      <c r="CP248" s="30"/>
      <c r="CQ248" s="30"/>
    </row>
    <row r="249" spans="27:95">
      <c r="AA249" s="30"/>
      <c r="AB249" s="30"/>
      <c r="AC249" s="30"/>
      <c r="AD249" s="30"/>
      <c r="AE249" s="30"/>
      <c r="AF249" s="30"/>
      <c r="AG249" s="103"/>
      <c r="AH249" s="130">
        <v>45717</v>
      </c>
      <c r="AI249" s="104" t="s">
        <v>408</v>
      </c>
      <c r="AJ249" s="105"/>
      <c r="AK249" s="104"/>
      <c r="AL249" s="106"/>
      <c r="AM249" s="30"/>
      <c r="AN249" s="30"/>
      <c r="AO249" s="30"/>
      <c r="AP249" s="30"/>
      <c r="AQ249" s="30"/>
      <c r="AR249" s="30"/>
      <c r="AS249" s="30"/>
      <c r="AT249" s="30"/>
      <c r="AU249" s="30"/>
      <c r="AV249" s="30"/>
      <c r="AW249" s="30"/>
      <c r="AX249" s="30"/>
      <c r="AY249" s="30"/>
      <c r="AZ249" s="30"/>
      <c r="BA249" s="30"/>
      <c r="BB249" s="30"/>
      <c r="BC249" s="30"/>
      <c r="BD249" s="30"/>
      <c r="BE249" s="30"/>
      <c r="BF249" s="30"/>
      <c r="BG249" s="30"/>
      <c r="BH249" s="30"/>
      <c r="BI249" s="30"/>
      <c r="BJ249" s="30"/>
      <c r="BK249" s="30"/>
      <c r="BL249" s="30"/>
      <c r="BM249" s="30"/>
      <c r="BN249" s="30"/>
      <c r="BO249" s="30"/>
      <c r="BP249" s="30"/>
      <c r="BQ249" s="30"/>
      <c r="BR249" s="30"/>
      <c r="BS249" s="30"/>
      <c r="BT249" s="30"/>
      <c r="BU249" s="30"/>
      <c r="BV249" s="30"/>
      <c r="BW249" s="30"/>
      <c r="BX249" s="30"/>
      <c r="BY249" s="30"/>
      <c r="BZ249" s="30"/>
      <c r="CA249" s="30"/>
      <c r="CB249" s="30"/>
      <c r="CC249" s="30"/>
      <c r="CD249" s="30"/>
      <c r="CE249" s="30"/>
      <c r="CF249" s="30"/>
      <c r="CG249" s="30"/>
      <c r="CH249" s="30"/>
      <c r="CI249" s="30"/>
      <c r="CJ249" s="30"/>
      <c r="CK249" s="30"/>
      <c r="CL249" s="30"/>
      <c r="CM249" s="30"/>
      <c r="CN249" s="30"/>
      <c r="CO249" s="30"/>
      <c r="CP249" s="30"/>
      <c r="CQ249" s="30"/>
    </row>
    <row r="250" spans="27:95">
      <c r="AA250" s="30"/>
      <c r="AB250" s="30"/>
      <c r="AC250" s="30"/>
      <c r="AD250" s="30"/>
      <c r="AE250" s="30"/>
      <c r="AF250" s="30"/>
      <c r="AG250" s="30"/>
      <c r="AH250" s="30"/>
      <c r="AI250" s="30"/>
      <c r="AJ250" s="30"/>
      <c r="AK250" s="30"/>
      <c r="AL250" s="30"/>
      <c r="AM250" s="30"/>
      <c r="AN250" s="30"/>
      <c r="AO250" s="30"/>
      <c r="AP250" s="30"/>
      <c r="AQ250" s="30"/>
      <c r="AR250" s="30"/>
      <c r="AS250" s="30"/>
      <c r="AT250" s="30"/>
      <c r="AU250" s="30"/>
      <c r="AV250" s="30"/>
      <c r="AW250" s="30"/>
      <c r="AX250" s="30"/>
      <c r="AY250" s="30"/>
      <c r="AZ250" s="30"/>
      <c r="BA250" s="30"/>
      <c r="BB250" s="30"/>
      <c r="BC250" s="30"/>
      <c r="BD250" s="30"/>
      <c r="BE250" s="30"/>
      <c r="BF250" s="30"/>
      <c r="BG250" s="30"/>
      <c r="BH250" s="30"/>
      <c r="BI250" s="30"/>
      <c r="BJ250" s="30"/>
      <c r="BK250" s="30"/>
      <c r="BL250" s="30"/>
      <c r="BM250" s="30"/>
      <c r="BN250" s="30"/>
      <c r="BO250" s="30"/>
      <c r="BP250" s="30"/>
      <c r="BQ250" s="30"/>
      <c r="BR250" s="30"/>
      <c r="BS250" s="30"/>
      <c r="BT250" s="30"/>
      <c r="BU250" s="30"/>
      <c r="BV250" s="30"/>
      <c r="BW250" s="30"/>
      <c r="BX250" s="30"/>
      <c r="BY250" s="30"/>
      <c r="BZ250" s="30"/>
      <c r="CA250" s="30"/>
      <c r="CB250" s="30"/>
      <c r="CC250" s="30"/>
      <c r="CD250" s="30"/>
      <c r="CE250" s="30"/>
      <c r="CF250" s="30"/>
      <c r="CG250" s="30"/>
      <c r="CH250" s="30"/>
      <c r="CI250" s="30"/>
      <c r="CJ250" s="30"/>
      <c r="CK250" s="30"/>
      <c r="CL250" s="30"/>
      <c r="CM250" s="30"/>
      <c r="CN250" s="30"/>
      <c r="CO250" s="30"/>
      <c r="CP250" s="30"/>
      <c r="CQ250" s="30"/>
    </row>
    <row r="251" spans="27:95">
      <c r="AA251" s="30"/>
      <c r="AB251" s="30"/>
      <c r="AC251" s="30"/>
      <c r="AD251" s="30"/>
      <c r="AE251" s="30"/>
      <c r="AF251" s="30"/>
      <c r="AG251" s="30"/>
      <c r="AH251" s="30"/>
      <c r="AI251" s="30"/>
      <c r="AJ251" s="30"/>
      <c r="AK251" s="30"/>
      <c r="AL251" s="30"/>
      <c r="AM251" s="30"/>
      <c r="AN251" s="30"/>
      <c r="AO251" s="30"/>
      <c r="AP251" s="30"/>
      <c r="AQ251" s="30"/>
      <c r="AR251" s="30"/>
      <c r="AS251" s="30"/>
      <c r="AT251" s="30"/>
      <c r="AU251" s="30"/>
      <c r="AV251" s="30"/>
      <c r="AW251" s="30"/>
      <c r="AX251" s="30"/>
      <c r="AY251" s="30"/>
      <c r="AZ251" s="30"/>
      <c r="BA251" s="30"/>
      <c r="BB251" s="30"/>
      <c r="BC251" s="30"/>
      <c r="BD251" s="30"/>
      <c r="BE251" s="30"/>
      <c r="BF251" s="30"/>
      <c r="BG251" s="30"/>
      <c r="BH251" s="30"/>
      <c r="BI251" s="30"/>
      <c r="BJ251" s="30"/>
      <c r="BK251" s="30"/>
      <c r="BL251" s="30"/>
      <c r="BM251" s="30"/>
      <c r="BN251" s="30"/>
      <c r="BO251" s="30"/>
      <c r="BP251" s="30"/>
      <c r="BQ251" s="30"/>
      <c r="BR251" s="30"/>
      <c r="BS251" s="30"/>
      <c r="BT251" s="30"/>
      <c r="BU251" s="30"/>
      <c r="BV251" s="30"/>
      <c r="BW251" s="30"/>
      <c r="BX251" s="30"/>
      <c r="BY251" s="30"/>
      <c r="BZ251" s="30"/>
      <c r="CA251" s="30"/>
      <c r="CB251" s="30"/>
      <c r="CC251" s="30"/>
      <c r="CD251" s="30"/>
      <c r="CE251" s="30"/>
      <c r="CF251" s="30"/>
      <c r="CG251" s="30"/>
      <c r="CH251" s="30"/>
      <c r="CI251" s="30"/>
      <c r="CJ251" s="30"/>
      <c r="CK251" s="30"/>
      <c r="CL251" s="30"/>
      <c r="CM251" s="30"/>
      <c r="CN251" s="30"/>
      <c r="CO251" s="30"/>
      <c r="CP251" s="30"/>
      <c r="CQ251" s="30"/>
    </row>
    <row r="252" spans="27:95">
      <c r="AA252" s="30"/>
      <c r="AB252" s="30"/>
      <c r="AC252" s="30"/>
      <c r="AD252" s="30"/>
      <c r="AE252" s="30"/>
      <c r="AF252" s="30"/>
      <c r="AG252" s="30"/>
      <c r="AH252" s="30"/>
      <c r="AI252" s="30"/>
      <c r="AJ252" s="30"/>
      <c r="AK252" s="30"/>
      <c r="AL252" s="30"/>
      <c r="AM252" s="30"/>
      <c r="AN252" s="30"/>
      <c r="AO252" s="30"/>
      <c r="AP252" s="30"/>
      <c r="AQ252" s="30"/>
      <c r="AR252" s="30"/>
      <c r="AS252" s="30"/>
      <c r="AT252" s="30"/>
      <c r="AU252" s="30"/>
      <c r="AV252" s="30"/>
      <c r="AW252" s="30"/>
      <c r="AX252" s="30"/>
      <c r="AY252" s="30"/>
      <c r="AZ252" s="30"/>
      <c r="BA252" s="30"/>
      <c r="BB252" s="30"/>
      <c r="BC252" s="30"/>
      <c r="BD252" s="30"/>
      <c r="BE252" s="30"/>
      <c r="BF252" s="30"/>
      <c r="BG252" s="30"/>
      <c r="BH252" s="30"/>
      <c r="BI252" s="30"/>
      <c r="BJ252" s="30"/>
      <c r="BK252" s="30"/>
      <c r="BL252" s="30"/>
      <c r="BM252" s="30"/>
      <c r="BN252" s="30"/>
      <c r="BO252" s="30"/>
      <c r="BP252" s="30"/>
      <c r="BQ252" s="30"/>
      <c r="BR252" s="30"/>
      <c r="BS252" s="30"/>
      <c r="BT252" s="30"/>
      <c r="BU252" s="30"/>
      <c r="BV252" s="30"/>
      <c r="BW252" s="30"/>
      <c r="BX252" s="30"/>
      <c r="BY252" s="30"/>
      <c r="BZ252" s="30"/>
      <c r="CA252" s="30"/>
      <c r="CB252" s="30"/>
      <c r="CC252" s="30"/>
      <c r="CD252" s="30"/>
      <c r="CE252" s="30"/>
      <c r="CF252" s="30"/>
      <c r="CG252" s="30"/>
      <c r="CH252" s="30"/>
      <c r="CI252" s="30"/>
      <c r="CJ252" s="30"/>
      <c r="CK252" s="30"/>
      <c r="CL252" s="30"/>
      <c r="CM252" s="30"/>
      <c r="CN252" s="30"/>
      <c r="CO252" s="30"/>
      <c r="CP252" s="30"/>
      <c r="CQ252" s="30"/>
    </row>
    <row r="253" spans="27:95">
      <c r="AA253" s="30"/>
      <c r="AB253" s="30"/>
      <c r="AC253" s="30"/>
      <c r="AD253" s="30"/>
      <c r="AE253" s="30"/>
      <c r="AF253" s="30"/>
      <c r="AG253" s="30"/>
      <c r="AH253" s="30"/>
      <c r="AI253" s="30"/>
      <c r="AJ253" s="30"/>
      <c r="AK253" s="30"/>
      <c r="AL253" s="30"/>
      <c r="AM253" s="30"/>
      <c r="AN253" s="30"/>
      <c r="AO253" s="30"/>
      <c r="AP253" s="30"/>
      <c r="AQ253" s="30"/>
      <c r="AR253" s="30"/>
      <c r="AS253" s="30"/>
      <c r="AT253" s="30"/>
      <c r="AU253" s="30"/>
      <c r="AV253" s="30"/>
      <c r="AW253" s="30"/>
      <c r="AX253" s="30"/>
      <c r="AY253" s="30"/>
      <c r="AZ253" s="30"/>
      <c r="BA253" s="30"/>
      <c r="BB253" s="30"/>
      <c r="BC253" s="30"/>
      <c r="BD253" s="30"/>
      <c r="BE253" s="30"/>
      <c r="BF253" s="30"/>
      <c r="BG253" s="30"/>
      <c r="BH253" s="30"/>
      <c r="BI253" s="30"/>
      <c r="BJ253" s="30"/>
      <c r="BK253" s="30"/>
      <c r="BL253" s="30"/>
      <c r="BM253" s="30"/>
      <c r="BN253" s="30"/>
      <c r="BO253" s="30"/>
      <c r="BP253" s="30"/>
      <c r="BQ253" s="30"/>
      <c r="BR253" s="30"/>
      <c r="BS253" s="30"/>
      <c r="BT253" s="30"/>
      <c r="BU253" s="30"/>
      <c r="BV253" s="30"/>
      <c r="BW253" s="30"/>
      <c r="BX253" s="30"/>
      <c r="BY253" s="30"/>
      <c r="BZ253" s="30"/>
      <c r="CA253" s="30"/>
      <c r="CB253" s="30"/>
      <c r="CC253" s="30"/>
      <c r="CD253" s="30"/>
      <c r="CE253" s="30"/>
      <c r="CF253" s="30"/>
      <c r="CG253" s="30"/>
      <c r="CH253" s="30"/>
      <c r="CI253" s="30"/>
      <c r="CJ253" s="30"/>
      <c r="CK253" s="30"/>
      <c r="CL253" s="30"/>
      <c r="CM253" s="30"/>
      <c r="CN253" s="30"/>
      <c r="CO253" s="30"/>
      <c r="CP253" s="30"/>
      <c r="CQ253" s="30"/>
    </row>
    <row r="254" spans="27:95">
      <c r="AA254" s="30"/>
      <c r="AB254" s="30"/>
      <c r="AC254" s="30"/>
      <c r="AD254" s="30"/>
      <c r="AE254" s="30"/>
      <c r="AF254" s="30"/>
      <c r="AG254" s="30"/>
      <c r="AH254" s="30"/>
      <c r="AI254" s="30"/>
      <c r="AJ254" s="30"/>
      <c r="AK254" s="30"/>
      <c r="AL254" s="30"/>
      <c r="AM254" s="30"/>
      <c r="AN254" s="30"/>
      <c r="AO254" s="30"/>
      <c r="AP254" s="30"/>
      <c r="AQ254" s="30"/>
      <c r="AR254" s="30"/>
      <c r="AS254" s="30"/>
      <c r="AT254" s="30"/>
      <c r="AU254" s="30"/>
      <c r="AV254" s="30"/>
      <c r="AW254" s="30"/>
      <c r="AX254" s="30"/>
      <c r="AY254" s="30"/>
      <c r="AZ254" s="30"/>
      <c r="BA254" s="30"/>
      <c r="BB254" s="30"/>
      <c r="BC254" s="30"/>
      <c r="BD254" s="30"/>
      <c r="BE254" s="30"/>
      <c r="BF254" s="30"/>
      <c r="BG254" s="30"/>
      <c r="BH254" s="30"/>
      <c r="BI254" s="30"/>
      <c r="BJ254" s="30"/>
      <c r="BK254" s="30"/>
      <c r="BL254" s="30"/>
      <c r="BM254" s="30"/>
      <c r="BN254" s="30"/>
      <c r="BO254" s="30"/>
      <c r="BP254" s="30"/>
      <c r="BQ254" s="30"/>
      <c r="BR254" s="30"/>
      <c r="BS254" s="30"/>
      <c r="BT254" s="30"/>
      <c r="BU254" s="30"/>
      <c r="BV254" s="30"/>
      <c r="BW254" s="30"/>
      <c r="BX254" s="30"/>
      <c r="BY254" s="30"/>
      <c r="BZ254" s="30"/>
      <c r="CA254" s="30"/>
      <c r="CB254" s="30"/>
      <c r="CC254" s="30"/>
      <c r="CD254" s="30"/>
      <c r="CE254" s="30"/>
      <c r="CF254" s="30"/>
      <c r="CG254" s="30"/>
      <c r="CH254" s="30"/>
      <c r="CI254" s="30"/>
      <c r="CJ254" s="30"/>
      <c r="CK254" s="30"/>
      <c r="CL254" s="30"/>
      <c r="CM254" s="30"/>
      <c r="CN254" s="30"/>
      <c r="CO254" s="30"/>
      <c r="CP254" s="30"/>
      <c r="CQ254" s="30"/>
    </row>
    <row r="255" spans="27:95">
      <c r="AA255" s="30"/>
      <c r="AB255" s="30"/>
      <c r="AC255" s="30"/>
      <c r="AD255" s="30"/>
      <c r="AE255" s="30"/>
      <c r="AF255" s="30"/>
      <c r="AG255" s="30"/>
      <c r="AH255" s="30"/>
      <c r="AI255" s="30"/>
      <c r="AJ255" s="30"/>
      <c r="AK255" s="30"/>
      <c r="AL255" s="30"/>
      <c r="AM255" s="30"/>
      <c r="AN255" s="30"/>
      <c r="AO255" s="30"/>
      <c r="AP255" s="30"/>
      <c r="AQ255" s="30"/>
      <c r="AR255" s="30"/>
      <c r="AS255" s="30"/>
      <c r="AT255" s="30"/>
      <c r="AU255" s="30"/>
      <c r="AV255" s="30"/>
      <c r="AW255" s="30"/>
      <c r="AX255" s="30"/>
      <c r="AY255" s="30"/>
      <c r="AZ255" s="30"/>
      <c r="BA255" s="30"/>
      <c r="BB255" s="30"/>
      <c r="BC255" s="30"/>
      <c r="BD255" s="30"/>
      <c r="BE255" s="30"/>
      <c r="BF255" s="30"/>
      <c r="BG255" s="30"/>
      <c r="BH255" s="30"/>
      <c r="BI255" s="30"/>
      <c r="BJ255" s="30"/>
      <c r="BK255" s="30"/>
      <c r="BL255" s="30"/>
      <c r="BM255" s="30"/>
      <c r="BN255" s="30"/>
      <c r="BO255" s="30"/>
      <c r="BP255" s="30"/>
      <c r="BQ255" s="30"/>
      <c r="BR255" s="30"/>
      <c r="BS255" s="30"/>
      <c r="BT255" s="30"/>
      <c r="BU255" s="30"/>
      <c r="BV255" s="30"/>
      <c r="BW255" s="30"/>
      <c r="BX255" s="30"/>
      <c r="BY255" s="30"/>
      <c r="BZ255" s="30"/>
      <c r="CA255" s="30"/>
      <c r="CB255" s="30"/>
      <c r="CC255" s="30"/>
      <c r="CD255" s="30"/>
      <c r="CE255" s="30"/>
      <c r="CF255" s="30"/>
      <c r="CG255" s="30"/>
      <c r="CH255" s="30"/>
      <c r="CI255" s="30"/>
      <c r="CJ255" s="30"/>
      <c r="CK255" s="30"/>
      <c r="CL255" s="30"/>
      <c r="CM255" s="30"/>
      <c r="CN255" s="30"/>
      <c r="CO255" s="30"/>
      <c r="CP255" s="30"/>
      <c r="CQ255" s="30"/>
    </row>
    <row r="256" spans="27:95">
      <c r="AA256" s="30"/>
      <c r="AB256" s="30"/>
      <c r="AC256" s="30"/>
      <c r="AD256" s="30"/>
      <c r="AE256" s="30"/>
      <c r="AF256" s="30"/>
      <c r="AG256" s="30"/>
      <c r="AH256" s="30"/>
      <c r="AI256" s="30"/>
      <c r="AJ256" s="30"/>
      <c r="AK256" s="30"/>
      <c r="AL256" s="30"/>
      <c r="AM256" s="30"/>
      <c r="AN256" s="30"/>
      <c r="AO256" s="30"/>
      <c r="AP256" s="30"/>
      <c r="AQ256" s="30"/>
      <c r="AR256" s="30"/>
      <c r="AS256" s="30"/>
      <c r="AT256" s="30"/>
      <c r="AU256" s="30"/>
      <c r="AV256" s="30"/>
      <c r="AW256" s="30"/>
      <c r="AX256" s="30"/>
      <c r="AY256" s="30"/>
      <c r="AZ256" s="30"/>
      <c r="BA256" s="30"/>
      <c r="BB256" s="30"/>
      <c r="BC256" s="30"/>
      <c r="BD256" s="30"/>
      <c r="BE256" s="30"/>
      <c r="BF256" s="30"/>
      <c r="BG256" s="30"/>
      <c r="BH256" s="30"/>
      <c r="BI256" s="30"/>
      <c r="BJ256" s="30"/>
      <c r="BK256" s="30"/>
      <c r="BL256" s="30"/>
      <c r="BM256" s="30"/>
      <c r="BN256" s="30"/>
      <c r="BO256" s="30"/>
      <c r="BP256" s="30"/>
      <c r="BQ256" s="30"/>
      <c r="BR256" s="30"/>
      <c r="BS256" s="30"/>
      <c r="BT256" s="30"/>
      <c r="BU256" s="30"/>
      <c r="BV256" s="30"/>
      <c r="BW256" s="30"/>
      <c r="BX256" s="30"/>
      <c r="BY256" s="30"/>
      <c r="BZ256" s="30"/>
      <c r="CA256" s="30"/>
      <c r="CB256" s="30"/>
      <c r="CC256" s="30"/>
      <c r="CD256" s="30"/>
      <c r="CE256" s="30"/>
      <c r="CF256" s="30"/>
      <c r="CG256" s="30"/>
      <c r="CH256" s="30"/>
      <c r="CI256" s="30"/>
      <c r="CJ256" s="30"/>
      <c r="CK256" s="30"/>
      <c r="CL256" s="30"/>
      <c r="CM256" s="30"/>
      <c r="CN256" s="30"/>
      <c r="CO256" s="30"/>
      <c r="CP256" s="30"/>
      <c r="CQ256" s="30"/>
    </row>
    <row r="257" spans="27:95">
      <c r="AA257" s="30"/>
      <c r="AB257" s="30"/>
      <c r="AC257" s="30"/>
      <c r="AD257" s="30"/>
      <c r="AE257" s="30"/>
      <c r="AF257" s="30"/>
      <c r="AG257" s="30"/>
      <c r="AH257" s="30"/>
      <c r="AI257" s="30"/>
      <c r="AJ257" s="30"/>
      <c r="AK257" s="30"/>
      <c r="AL257" s="30"/>
      <c r="AM257" s="30"/>
      <c r="AN257" s="30"/>
      <c r="AO257" s="30"/>
      <c r="AP257" s="30"/>
      <c r="AQ257" s="30"/>
      <c r="AR257" s="30"/>
      <c r="AS257" s="30"/>
      <c r="AT257" s="30"/>
      <c r="AU257" s="30"/>
      <c r="AV257" s="30"/>
      <c r="AW257" s="30"/>
      <c r="AX257" s="30"/>
      <c r="AY257" s="30"/>
      <c r="AZ257" s="30"/>
      <c r="BA257" s="30"/>
      <c r="BB257" s="30"/>
      <c r="BC257" s="30"/>
      <c r="BD257" s="30"/>
      <c r="BE257" s="30"/>
      <c r="BF257" s="30"/>
      <c r="BG257" s="30"/>
      <c r="BH257" s="30"/>
      <c r="BI257" s="30"/>
      <c r="BJ257" s="30"/>
      <c r="BK257" s="30"/>
      <c r="BL257" s="30"/>
      <c r="BM257" s="30"/>
      <c r="BN257" s="30"/>
      <c r="BO257" s="30"/>
      <c r="BP257" s="30"/>
      <c r="BQ257" s="30"/>
      <c r="BR257" s="30"/>
      <c r="BS257" s="30"/>
      <c r="BT257" s="30"/>
      <c r="BU257" s="30"/>
      <c r="BV257" s="30"/>
      <c r="BW257" s="30"/>
      <c r="BX257" s="30"/>
      <c r="BY257" s="30"/>
      <c r="BZ257" s="30"/>
      <c r="CA257" s="30"/>
      <c r="CB257" s="30"/>
      <c r="CC257" s="30"/>
      <c r="CD257" s="30"/>
      <c r="CE257" s="30"/>
      <c r="CF257" s="30"/>
      <c r="CG257" s="30"/>
      <c r="CH257" s="30"/>
      <c r="CI257" s="30"/>
      <c r="CJ257" s="30"/>
      <c r="CK257" s="30"/>
      <c r="CL257" s="30"/>
      <c r="CM257" s="30"/>
      <c r="CN257" s="30"/>
      <c r="CO257" s="30"/>
      <c r="CP257" s="30"/>
      <c r="CQ257" s="30"/>
    </row>
    <row r="258" spans="27:95">
      <c r="AA258" s="30"/>
      <c r="AB258" s="30"/>
      <c r="AC258" s="30"/>
      <c r="AD258" s="30"/>
      <c r="AE258" s="30"/>
      <c r="AF258" s="30"/>
      <c r="AG258" s="30"/>
      <c r="AH258" s="30"/>
      <c r="AI258" s="30"/>
      <c r="AJ258" s="30"/>
      <c r="AK258" s="30"/>
      <c r="AL258" s="30"/>
      <c r="AM258" s="30"/>
      <c r="AN258" s="30"/>
      <c r="AO258" s="30"/>
      <c r="AP258" s="30"/>
      <c r="AQ258" s="30"/>
      <c r="AR258" s="30"/>
      <c r="AS258" s="30"/>
      <c r="AT258" s="30"/>
      <c r="AU258" s="30"/>
      <c r="AV258" s="30"/>
      <c r="AW258" s="30"/>
      <c r="AX258" s="30"/>
      <c r="AY258" s="30"/>
      <c r="AZ258" s="30"/>
      <c r="BA258" s="30"/>
      <c r="BB258" s="30"/>
      <c r="BC258" s="30"/>
      <c r="BD258" s="30"/>
      <c r="BE258" s="30"/>
      <c r="BF258" s="30"/>
      <c r="BG258" s="30"/>
      <c r="BH258" s="30"/>
      <c r="BI258" s="30"/>
      <c r="BJ258" s="30"/>
      <c r="BK258" s="30"/>
      <c r="BL258" s="30"/>
      <c r="BM258" s="30"/>
      <c r="BN258" s="30"/>
      <c r="BO258" s="30"/>
      <c r="BP258" s="30"/>
      <c r="BQ258" s="30"/>
      <c r="BR258" s="30"/>
      <c r="BS258" s="30"/>
      <c r="BT258" s="30"/>
      <c r="BU258" s="30"/>
      <c r="BV258" s="30"/>
      <c r="BW258" s="30"/>
      <c r="BX258" s="30"/>
      <c r="BY258" s="30"/>
      <c r="BZ258" s="30"/>
      <c r="CA258" s="30"/>
      <c r="CB258" s="30"/>
      <c r="CC258" s="30"/>
      <c r="CD258" s="30"/>
      <c r="CE258" s="30"/>
      <c r="CF258" s="30"/>
      <c r="CG258" s="30"/>
      <c r="CH258" s="30"/>
      <c r="CI258" s="30"/>
      <c r="CJ258" s="30"/>
      <c r="CK258" s="30"/>
      <c r="CL258" s="30"/>
      <c r="CM258" s="30"/>
      <c r="CN258" s="30"/>
      <c r="CO258" s="30"/>
      <c r="CP258" s="30"/>
      <c r="CQ258" s="30"/>
    </row>
    <row r="259" spans="27:95">
      <c r="AA259" s="30"/>
      <c r="AB259" s="30"/>
      <c r="AC259" s="30"/>
      <c r="AD259" s="30"/>
      <c r="AE259" s="30"/>
      <c r="AF259" s="30"/>
      <c r="AG259" s="30"/>
      <c r="AH259" s="30"/>
      <c r="AI259" s="30"/>
      <c r="AJ259" s="30"/>
      <c r="AK259" s="30"/>
      <c r="AL259" s="30"/>
      <c r="AM259" s="30"/>
      <c r="AN259" s="30"/>
      <c r="AO259" s="30"/>
      <c r="AP259" s="30"/>
      <c r="AQ259" s="30"/>
      <c r="AR259" s="30"/>
      <c r="AS259" s="30"/>
      <c r="AT259" s="30"/>
      <c r="AU259" s="30"/>
      <c r="AV259" s="30"/>
      <c r="AW259" s="30"/>
      <c r="AX259" s="30"/>
      <c r="AY259" s="30"/>
      <c r="AZ259" s="30"/>
      <c r="BA259" s="30"/>
      <c r="BB259" s="30"/>
      <c r="BC259" s="30"/>
      <c r="BD259" s="30"/>
      <c r="BE259" s="30"/>
      <c r="BF259" s="30"/>
      <c r="BG259" s="30"/>
      <c r="BH259" s="30"/>
      <c r="BI259" s="30"/>
      <c r="BJ259" s="30"/>
      <c r="BK259" s="30"/>
      <c r="BL259" s="30"/>
      <c r="BM259" s="30"/>
      <c r="BN259" s="30"/>
      <c r="BO259" s="30"/>
      <c r="BP259" s="30"/>
      <c r="BQ259" s="30"/>
      <c r="BR259" s="30"/>
      <c r="BS259" s="30"/>
      <c r="BT259" s="30"/>
      <c r="BU259" s="30"/>
      <c r="BV259" s="30"/>
      <c r="BW259" s="30"/>
      <c r="BX259" s="30"/>
      <c r="BY259" s="30"/>
      <c r="BZ259" s="30"/>
      <c r="CA259" s="30"/>
      <c r="CB259" s="30"/>
      <c r="CC259" s="30"/>
      <c r="CD259" s="30"/>
      <c r="CE259" s="30"/>
      <c r="CF259" s="30"/>
      <c r="CG259" s="30"/>
      <c r="CH259" s="30"/>
      <c r="CI259" s="30"/>
      <c r="CJ259" s="30"/>
      <c r="CK259" s="30"/>
      <c r="CL259" s="30"/>
      <c r="CM259" s="30"/>
      <c r="CN259" s="30"/>
      <c r="CO259" s="30"/>
      <c r="CP259" s="30"/>
      <c r="CQ259" s="30"/>
    </row>
    <row r="260" spans="27:95">
      <c r="AA260" s="30"/>
      <c r="AB260" s="30"/>
      <c r="AC260" s="30"/>
      <c r="AD260" s="30"/>
      <c r="AE260" s="30"/>
      <c r="AF260" s="30"/>
      <c r="AG260" s="30"/>
      <c r="AH260" s="30"/>
      <c r="AI260" s="30"/>
      <c r="AJ260" s="30"/>
      <c r="AK260" s="30"/>
      <c r="AL260" s="30"/>
      <c r="AM260" s="30"/>
      <c r="AN260" s="30"/>
      <c r="AO260" s="30"/>
      <c r="AP260" s="30"/>
      <c r="AQ260" s="30"/>
      <c r="AR260" s="30"/>
      <c r="AS260" s="30"/>
      <c r="AT260" s="30"/>
      <c r="AU260" s="30"/>
      <c r="AV260" s="30"/>
      <c r="AW260" s="30"/>
      <c r="AX260" s="30"/>
      <c r="AY260" s="30"/>
      <c r="AZ260" s="30"/>
      <c r="BA260" s="30"/>
      <c r="BB260" s="30"/>
      <c r="BC260" s="30"/>
      <c r="BD260" s="30"/>
      <c r="BE260" s="30"/>
      <c r="BF260" s="30"/>
      <c r="BG260" s="30"/>
      <c r="BH260" s="30"/>
      <c r="BI260" s="30"/>
      <c r="BJ260" s="30"/>
      <c r="BK260" s="30"/>
      <c r="BL260" s="30"/>
      <c r="BM260" s="30"/>
      <c r="BN260" s="30"/>
      <c r="BO260" s="30"/>
      <c r="BP260" s="30"/>
      <c r="BQ260" s="30"/>
      <c r="BR260" s="30"/>
      <c r="BS260" s="30"/>
      <c r="BT260" s="30"/>
      <c r="BU260" s="30"/>
      <c r="BV260" s="30"/>
      <c r="BW260" s="30"/>
      <c r="BX260" s="30"/>
      <c r="BY260" s="30"/>
      <c r="BZ260" s="30"/>
      <c r="CA260" s="30"/>
      <c r="CB260" s="30"/>
      <c r="CC260" s="30"/>
      <c r="CD260" s="30"/>
      <c r="CE260" s="30"/>
      <c r="CF260" s="30"/>
      <c r="CG260" s="30"/>
      <c r="CH260" s="30"/>
      <c r="CI260" s="30"/>
      <c r="CJ260" s="30"/>
      <c r="CK260" s="30"/>
      <c r="CL260" s="30"/>
      <c r="CM260" s="30"/>
      <c r="CN260" s="30"/>
      <c r="CO260" s="30"/>
      <c r="CP260" s="30"/>
      <c r="CQ260" s="30"/>
    </row>
    <row r="261" spans="27:95">
      <c r="AA261" s="30"/>
      <c r="AB261" s="30"/>
      <c r="AC261" s="30"/>
      <c r="AD261" s="30"/>
      <c r="AE261" s="30"/>
      <c r="AF261" s="30"/>
      <c r="AG261" s="30"/>
      <c r="AH261" s="30"/>
      <c r="AI261" s="30"/>
      <c r="AJ261" s="30"/>
      <c r="AK261" s="30"/>
      <c r="AL261" s="30"/>
      <c r="AM261" s="30"/>
      <c r="AN261" s="30"/>
      <c r="AO261" s="30"/>
      <c r="AP261" s="30"/>
      <c r="AQ261" s="30"/>
      <c r="AR261" s="30"/>
      <c r="AS261" s="30"/>
      <c r="AT261" s="30"/>
      <c r="AU261" s="30"/>
      <c r="AV261" s="30"/>
      <c r="AW261" s="30"/>
      <c r="AX261" s="30"/>
      <c r="AY261" s="30"/>
      <c r="AZ261" s="30"/>
      <c r="BA261" s="30"/>
      <c r="BB261" s="30"/>
      <c r="BC261" s="30"/>
      <c r="BD261" s="30"/>
      <c r="BE261" s="30"/>
      <c r="BF261" s="30"/>
      <c r="BG261" s="30"/>
      <c r="BH261" s="30"/>
      <c r="BI261" s="30"/>
      <c r="BJ261" s="30"/>
      <c r="BK261" s="30"/>
      <c r="BL261" s="30"/>
      <c r="BM261" s="30"/>
      <c r="BN261" s="30"/>
      <c r="BO261" s="30"/>
      <c r="BP261" s="30"/>
      <c r="BQ261" s="30"/>
      <c r="BR261" s="30"/>
      <c r="BS261" s="30"/>
      <c r="BT261" s="30"/>
      <c r="BU261" s="30"/>
      <c r="BV261" s="30"/>
      <c r="BW261" s="30"/>
      <c r="BX261" s="30"/>
      <c r="BY261" s="30"/>
      <c r="BZ261" s="30"/>
      <c r="CA261" s="30"/>
      <c r="CB261" s="30"/>
      <c r="CC261" s="30"/>
      <c r="CD261" s="30"/>
      <c r="CE261" s="30"/>
      <c r="CF261" s="30"/>
      <c r="CG261" s="30"/>
      <c r="CH261" s="30"/>
      <c r="CI261" s="30"/>
      <c r="CJ261" s="30"/>
      <c r="CK261" s="30"/>
      <c r="CL261" s="30"/>
      <c r="CM261" s="30"/>
      <c r="CN261" s="30"/>
      <c r="CO261" s="30"/>
      <c r="CP261" s="30"/>
      <c r="CQ261" s="30"/>
    </row>
  </sheetData>
  <sortState xmlns:xlrd2="http://schemas.microsoft.com/office/spreadsheetml/2017/richdata2" ref="K65:BV67">
    <sortCondition descending="1" ref="K64:K67"/>
  </sortState>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BA09F2-CEA7-8844-89F7-0A859F0C68CA}">
  <dimension ref="B2:BW177"/>
  <sheetViews>
    <sheetView zoomScale="91" zoomScaleNormal="85" workbookViewId="0">
      <selection activeCell="BS104" sqref="BS104"/>
    </sheetView>
  </sheetViews>
  <sheetFormatPr baseColWidth="10" defaultRowHeight="16"/>
  <cols>
    <col min="2" max="2" width="52.5" bestFit="1" customWidth="1"/>
  </cols>
  <sheetData>
    <row r="2" spans="2:12">
      <c r="B2" t="s">
        <v>24</v>
      </c>
    </row>
    <row r="5" spans="2:12">
      <c r="B5" s="18" t="s">
        <v>25</v>
      </c>
      <c r="C5" s="18"/>
      <c r="D5" s="19"/>
      <c r="E5" s="19"/>
      <c r="F5" s="19"/>
      <c r="G5" s="19"/>
      <c r="H5" s="19"/>
      <c r="I5" s="19"/>
      <c r="J5" s="19"/>
      <c r="K5" s="19"/>
      <c r="L5" s="19"/>
    </row>
    <row r="6" spans="2:12">
      <c r="B6" s="20" t="s">
        <v>26</v>
      </c>
      <c r="C6" s="20"/>
      <c r="D6" s="19"/>
      <c r="E6" s="19"/>
      <c r="F6" s="19"/>
      <c r="G6" s="19"/>
      <c r="H6" s="19"/>
      <c r="I6" s="19"/>
      <c r="J6" s="19"/>
      <c r="K6" s="19"/>
      <c r="L6" s="19"/>
    </row>
    <row r="7" spans="2:12">
      <c r="B7" s="18" t="s">
        <v>1</v>
      </c>
      <c r="C7" s="19"/>
      <c r="D7" s="19"/>
      <c r="E7" s="19"/>
      <c r="F7" s="19"/>
      <c r="G7" s="19"/>
      <c r="H7" s="19"/>
      <c r="I7" s="19"/>
      <c r="J7" s="19"/>
      <c r="K7" s="19"/>
      <c r="L7" s="19"/>
    </row>
    <row r="8" spans="2:12">
      <c r="B8" s="20"/>
      <c r="C8" s="19"/>
      <c r="D8" s="19"/>
      <c r="E8" s="19"/>
      <c r="F8" s="19"/>
      <c r="G8" s="19"/>
      <c r="H8" s="19"/>
      <c r="I8" s="19"/>
      <c r="J8" s="19"/>
      <c r="K8" s="19"/>
      <c r="L8" s="19"/>
    </row>
    <row r="9" spans="2:12">
      <c r="B9" s="21"/>
      <c r="C9" s="21" t="s">
        <v>27</v>
      </c>
      <c r="D9" s="21" t="s">
        <v>28</v>
      </c>
      <c r="E9" s="21" t="s">
        <v>29</v>
      </c>
      <c r="F9" s="21" t="s">
        <v>30</v>
      </c>
      <c r="G9" s="21" t="s">
        <v>31</v>
      </c>
      <c r="H9" s="21" t="s">
        <v>32</v>
      </c>
      <c r="I9" s="21" t="s">
        <v>33</v>
      </c>
      <c r="J9" s="21" t="s">
        <v>34</v>
      </c>
      <c r="K9" s="21" t="s">
        <v>35</v>
      </c>
      <c r="L9" s="21" t="s">
        <v>36</v>
      </c>
    </row>
    <row r="10" spans="2:12">
      <c r="B10" s="20" t="s">
        <v>37</v>
      </c>
      <c r="C10" s="22">
        <v>16368.3</v>
      </c>
      <c r="D10" s="22">
        <v>16700.7</v>
      </c>
      <c r="E10" s="22">
        <v>17014.5</v>
      </c>
      <c r="F10" s="22">
        <v>17039.099999999999</v>
      </c>
      <c r="G10" s="22">
        <v>17161.8</v>
      </c>
      <c r="H10" s="22">
        <v>17258.2</v>
      </c>
      <c r="I10" s="22">
        <v>17643.8</v>
      </c>
      <c r="J10" s="22">
        <v>17888.099999999999</v>
      </c>
      <c r="K10" s="22">
        <v>18062.5</v>
      </c>
      <c r="L10" s="22">
        <v>18277.8</v>
      </c>
    </row>
    <row r="11" spans="2:12">
      <c r="B11" s="18" t="s">
        <v>38</v>
      </c>
      <c r="C11" s="23">
        <v>69.3</v>
      </c>
      <c r="D11" s="23">
        <v>78.900000000000006</v>
      </c>
      <c r="E11" s="23">
        <v>86.8</v>
      </c>
      <c r="F11" s="23">
        <v>85.7</v>
      </c>
      <c r="G11" s="23">
        <v>134.1</v>
      </c>
      <c r="H11" s="23">
        <v>192.6</v>
      </c>
      <c r="I11" s="23">
        <v>255.4</v>
      </c>
      <c r="J11" s="23">
        <v>263.2</v>
      </c>
      <c r="K11" s="23">
        <v>270</v>
      </c>
      <c r="L11" s="23">
        <v>284.60000000000002</v>
      </c>
    </row>
    <row r="12" spans="2:12">
      <c r="B12" s="20" t="s">
        <v>39</v>
      </c>
      <c r="C12" s="22">
        <v>329.3</v>
      </c>
      <c r="D12" s="22">
        <v>340.9</v>
      </c>
      <c r="E12" s="22">
        <v>344.8</v>
      </c>
      <c r="F12" s="22">
        <v>352.1</v>
      </c>
      <c r="G12" s="22">
        <v>367.7</v>
      </c>
      <c r="H12" s="22">
        <v>414.4</v>
      </c>
      <c r="I12" s="22">
        <v>455.4</v>
      </c>
      <c r="J12" s="22">
        <v>490.9</v>
      </c>
      <c r="K12" s="22">
        <v>545.79999999999995</v>
      </c>
      <c r="L12" s="22">
        <v>596.5</v>
      </c>
    </row>
    <row r="13" spans="2:12">
      <c r="B13" s="18" t="s">
        <v>40</v>
      </c>
      <c r="C13" s="23">
        <v>3577.8</v>
      </c>
      <c r="D13" s="23">
        <v>3738.4</v>
      </c>
      <c r="E13" s="23">
        <v>3828</v>
      </c>
      <c r="F13" s="23">
        <v>3805.5</v>
      </c>
      <c r="G13" s="23">
        <v>3832</v>
      </c>
      <c r="H13" s="23">
        <v>4178.3</v>
      </c>
      <c r="I13" s="23">
        <v>4635.5</v>
      </c>
      <c r="J13" s="23">
        <v>4893.8</v>
      </c>
      <c r="K13" s="23">
        <v>5068.7</v>
      </c>
      <c r="L13" s="23">
        <v>5243.1</v>
      </c>
    </row>
    <row r="14" spans="2:12">
      <c r="B14" s="20" t="s">
        <v>41</v>
      </c>
      <c r="C14" s="22">
        <v>361</v>
      </c>
      <c r="D14" s="22">
        <v>375.3</v>
      </c>
      <c r="E14" s="22">
        <v>382</v>
      </c>
      <c r="F14" s="22">
        <v>379.1</v>
      </c>
      <c r="G14" s="22">
        <v>373.1</v>
      </c>
      <c r="H14" s="22">
        <v>369.2</v>
      </c>
      <c r="I14" s="22">
        <v>377</v>
      </c>
      <c r="J14" s="22">
        <v>387.6</v>
      </c>
      <c r="K14" s="22">
        <v>396</v>
      </c>
      <c r="L14" s="22">
        <v>403.7</v>
      </c>
    </row>
    <row r="15" spans="2:12">
      <c r="B15" s="18" t="s">
        <v>42</v>
      </c>
      <c r="C15" s="23">
        <v>1638.1</v>
      </c>
      <c r="D15" s="23">
        <v>1835.2</v>
      </c>
      <c r="E15" s="23">
        <v>1971.9</v>
      </c>
      <c r="F15" s="23">
        <v>2153.3000000000002</v>
      </c>
      <c r="G15" s="23">
        <v>2270.5</v>
      </c>
      <c r="H15" s="23">
        <v>2710.9</v>
      </c>
      <c r="I15" s="23">
        <v>2643.2</v>
      </c>
      <c r="J15" s="23">
        <v>2724.7</v>
      </c>
      <c r="K15" s="23">
        <v>2796</v>
      </c>
      <c r="L15" s="23">
        <v>2921.2</v>
      </c>
    </row>
    <row r="16" spans="2:12">
      <c r="B16" s="20" t="s">
        <v>43</v>
      </c>
      <c r="C16" s="22">
        <v>767.9</v>
      </c>
      <c r="D16" s="22">
        <v>776.2</v>
      </c>
      <c r="E16" s="22">
        <v>798.1</v>
      </c>
      <c r="F16" s="22">
        <v>812.2</v>
      </c>
      <c r="G16" s="22">
        <v>815.5</v>
      </c>
      <c r="H16" s="22">
        <v>819</v>
      </c>
      <c r="I16" s="22">
        <v>843.9</v>
      </c>
      <c r="J16" s="22">
        <v>849.5</v>
      </c>
      <c r="K16" s="22">
        <v>854.4</v>
      </c>
      <c r="L16" s="22">
        <v>861.4</v>
      </c>
    </row>
    <row r="17" spans="2:12">
      <c r="B17" s="18" t="s">
        <v>44</v>
      </c>
      <c r="C17" s="23">
        <v>529.5</v>
      </c>
      <c r="D17" s="23">
        <v>529.20000000000005</v>
      </c>
      <c r="E17" s="23">
        <v>519.20000000000005</v>
      </c>
      <c r="F17" s="23">
        <v>487.1</v>
      </c>
      <c r="G17" s="23">
        <v>455.3</v>
      </c>
      <c r="H17" s="23">
        <v>424.3</v>
      </c>
      <c r="I17" s="23">
        <v>395.4</v>
      </c>
      <c r="J17" s="23">
        <v>364.1</v>
      </c>
      <c r="K17" s="23">
        <v>349.9</v>
      </c>
      <c r="L17" s="23">
        <v>336.3</v>
      </c>
    </row>
    <row r="18" spans="2:12">
      <c r="B18" s="20" t="s">
        <v>45</v>
      </c>
      <c r="C18" s="22">
        <v>782.4</v>
      </c>
      <c r="D18" s="22">
        <v>785.3</v>
      </c>
      <c r="E18" s="22">
        <v>797.5</v>
      </c>
      <c r="F18" s="22">
        <v>786.9</v>
      </c>
      <c r="G18" s="22">
        <v>830</v>
      </c>
      <c r="H18" s="22">
        <v>823.3</v>
      </c>
      <c r="I18" s="22">
        <v>842.8</v>
      </c>
      <c r="J18" s="22">
        <v>875</v>
      </c>
      <c r="K18" s="22">
        <v>883.3</v>
      </c>
      <c r="L18" s="22">
        <v>888.6</v>
      </c>
    </row>
    <row r="19" spans="2:12">
      <c r="B19" s="18" t="s">
        <v>46</v>
      </c>
      <c r="C19" s="23">
        <v>288.39999999999998</v>
      </c>
      <c r="D19" s="23">
        <v>255</v>
      </c>
      <c r="E19" s="23">
        <v>265.3</v>
      </c>
      <c r="F19" s="23">
        <v>256.60000000000002</v>
      </c>
      <c r="G19" s="23">
        <v>265.2</v>
      </c>
      <c r="H19" s="23">
        <v>269.8</v>
      </c>
      <c r="I19" s="23">
        <v>265.89999999999998</v>
      </c>
      <c r="J19" s="23">
        <v>269.7</v>
      </c>
      <c r="K19" s="23">
        <v>276.10000000000002</v>
      </c>
      <c r="L19" s="23">
        <v>289.3</v>
      </c>
    </row>
    <row r="20" spans="2:12">
      <c r="B20" s="20" t="s">
        <v>47</v>
      </c>
      <c r="C20" s="22">
        <v>692.4</v>
      </c>
      <c r="D20" s="22">
        <v>739.6</v>
      </c>
      <c r="E20" s="22">
        <v>818.5</v>
      </c>
      <c r="F20" s="22">
        <v>859</v>
      </c>
      <c r="G20" s="22">
        <v>826.1</v>
      </c>
      <c r="H20" s="22">
        <v>699.3</v>
      </c>
      <c r="I20" s="22">
        <v>688.8</v>
      </c>
      <c r="J20" s="22">
        <v>665.2</v>
      </c>
      <c r="K20" s="22">
        <v>606.79999999999995</v>
      </c>
      <c r="L20" s="22">
        <v>566.29999999999995</v>
      </c>
    </row>
    <row r="21" spans="2:12">
      <c r="B21" s="18" t="s">
        <v>48</v>
      </c>
      <c r="C21" s="23">
        <v>509.4</v>
      </c>
      <c r="D21" s="23">
        <v>511.5</v>
      </c>
      <c r="E21" s="23">
        <v>529.29999999999995</v>
      </c>
      <c r="F21" s="23">
        <v>525.4</v>
      </c>
      <c r="G21" s="23">
        <v>510.3</v>
      </c>
      <c r="H21" s="23">
        <v>466</v>
      </c>
      <c r="I21" s="23">
        <v>444.8</v>
      </c>
      <c r="J21" s="23">
        <v>431.7</v>
      </c>
      <c r="K21" s="23">
        <v>417.3</v>
      </c>
      <c r="L21" s="23">
        <v>402.2</v>
      </c>
    </row>
    <row r="22" spans="2:12">
      <c r="B22" s="20" t="s">
        <v>49</v>
      </c>
      <c r="C22" s="22">
        <v>827.8</v>
      </c>
      <c r="D22" s="22">
        <v>738.3</v>
      </c>
      <c r="E22" s="22">
        <v>680.3</v>
      </c>
      <c r="F22" s="22">
        <v>643.6</v>
      </c>
      <c r="G22" s="22">
        <v>660.4</v>
      </c>
      <c r="H22" s="22">
        <v>529.5</v>
      </c>
      <c r="I22" s="22">
        <v>522.6</v>
      </c>
      <c r="J22" s="22">
        <v>488.4</v>
      </c>
      <c r="K22" s="22">
        <v>474</v>
      </c>
      <c r="L22" s="22">
        <v>449.4</v>
      </c>
    </row>
    <row r="23" spans="2:12">
      <c r="B23" s="18" t="s">
        <v>50</v>
      </c>
      <c r="C23" s="23">
        <v>451.7</v>
      </c>
      <c r="D23" s="23">
        <v>455.8</v>
      </c>
      <c r="E23" s="23">
        <v>450.1</v>
      </c>
      <c r="F23" s="23">
        <v>431.2</v>
      </c>
      <c r="G23" s="23">
        <v>434.3</v>
      </c>
      <c r="H23" s="23">
        <v>411.5</v>
      </c>
      <c r="I23" s="23">
        <v>420.4</v>
      </c>
      <c r="J23" s="23">
        <v>419.6</v>
      </c>
      <c r="K23" s="23">
        <v>410.6</v>
      </c>
      <c r="L23" s="23">
        <v>408</v>
      </c>
    </row>
    <row r="24" spans="2:12">
      <c r="B24" s="20" t="s">
        <v>51</v>
      </c>
      <c r="C24" s="22">
        <v>257.89999999999998</v>
      </c>
      <c r="D24" s="22">
        <v>253.6</v>
      </c>
      <c r="E24" s="22">
        <v>252.6</v>
      </c>
      <c r="F24" s="22">
        <v>245.6</v>
      </c>
      <c r="G24" s="22">
        <v>244.5</v>
      </c>
      <c r="H24" s="22">
        <v>260.60000000000002</v>
      </c>
      <c r="I24" s="22">
        <v>268.5</v>
      </c>
      <c r="J24" s="22">
        <v>269.60000000000002</v>
      </c>
      <c r="K24" s="22">
        <v>273.3</v>
      </c>
      <c r="L24" s="22">
        <v>269.10000000000002</v>
      </c>
    </row>
    <row r="25" spans="2:12">
      <c r="B25" s="18" t="s">
        <v>52</v>
      </c>
      <c r="C25" s="23">
        <v>85.2</v>
      </c>
      <c r="D25" s="23">
        <v>90.1</v>
      </c>
      <c r="E25" s="23">
        <v>85.9</v>
      </c>
      <c r="F25" s="23">
        <v>82.8</v>
      </c>
      <c r="G25" s="23">
        <v>86.3</v>
      </c>
      <c r="H25" s="23">
        <v>77.400000000000006</v>
      </c>
      <c r="I25" s="23">
        <v>78.2</v>
      </c>
      <c r="J25" s="23">
        <v>75.400000000000006</v>
      </c>
      <c r="K25" s="23">
        <v>75.2</v>
      </c>
      <c r="L25" s="23">
        <v>75.400000000000006</v>
      </c>
    </row>
    <row r="26" spans="2:12">
      <c r="B26" s="20" t="s">
        <v>53</v>
      </c>
      <c r="C26" s="22">
        <v>1940.5</v>
      </c>
      <c r="D26" s="22">
        <v>1950.6</v>
      </c>
      <c r="E26" s="22">
        <v>1971.9</v>
      </c>
      <c r="F26" s="22">
        <v>1958.9</v>
      </c>
      <c r="G26" s="22">
        <v>1909.3</v>
      </c>
      <c r="H26" s="22">
        <v>1735.6</v>
      </c>
      <c r="I26" s="22">
        <v>1730.4</v>
      </c>
      <c r="J26" s="22">
        <v>1729.2</v>
      </c>
      <c r="K26" s="22">
        <v>1736.5</v>
      </c>
      <c r="L26" s="22">
        <v>1727.3</v>
      </c>
    </row>
    <row r="27" spans="2:12">
      <c r="B27" s="18" t="s">
        <v>54</v>
      </c>
      <c r="C27" s="23">
        <v>1126.9000000000001</v>
      </c>
      <c r="D27" s="23">
        <v>1114.5</v>
      </c>
      <c r="E27" s="23">
        <v>1094.7</v>
      </c>
      <c r="F27" s="23">
        <v>1051.9000000000001</v>
      </c>
      <c r="G27" s="23">
        <v>1006.2</v>
      </c>
      <c r="H27" s="23">
        <v>912.4</v>
      </c>
      <c r="I27" s="23">
        <v>897.9</v>
      </c>
      <c r="J27" s="23">
        <v>867</v>
      </c>
      <c r="K27" s="23">
        <v>841.6</v>
      </c>
      <c r="L27" s="23">
        <v>810.4</v>
      </c>
    </row>
    <row r="28" spans="2:12">
      <c r="B28" s="20" t="s">
        <v>55</v>
      </c>
      <c r="C28" s="22">
        <v>147</v>
      </c>
      <c r="D28" s="22">
        <v>146.5</v>
      </c>
      <c r="E28" s="22">
        <v>151.69999999999999</v>
      </c>
      <c r="F28" s="22">
        <v>149.5</v>
      </c>
      <c r="G28" s="22">
        <v>151.19999999999999</v>
      </c>
      <c r="H28" s="22">
        <v>146.6</v>
      </c>
      <c r="I28" s="22">
        <v>152.19999999999999</v>
      </c>
      <c r="J28" s="22">
        <v>150.80000000000001</v>
      </c>
      <c r="K28" s="22">
        <v>149.1</v>
      </c>
      <c r="L28" s="22">
        <v>145.5</v>
      </c>
    </row>
    <row r="29" spans="2:12">
      <c r="B29" s="18" t="s">
        <v>56</v>
      </c>
      <c r="C29" s="23">
        <v>1985.8</v>
      </c>
      <c r="D29" s="23">
        <v>1985.8</v>
      </c>
      <c r="E29" s="23">
        <v>1985.8</v>
      </c>
      <c r="F29" s="23">
        <v>1972.2</v>
      </c>
      <c r="G29" s="23">
        <v>1989.8</v>
      </c>
      <c r="H29" s="23">
        <v>1817.5</v>
      </c>
      <c r="I29" s="23">
        <v>1725.6</v>
      </c>
      <c r="J29" s="23">
        <v>1672.6</v>
      </c>
      <c r="K29" s="23">
        <v>1637.8</v>
      </c>
      <c r="L29" s="23">
        <v>1599.3</v>
      </c>
    </row>
    <row r="31" spans="2:12">
      <c r="B31" s="82" t="s">
        <v>37</v>
      </c>
      <c r="D31" s="83">
        <f t="shared" ref="D31:L31" si="0">1-C10/D10</f>
        <v>1.9903357344303041E-2</v>
      </c>
      <c r="E31" s="83">
        <f t="shared" si="0"/>
        <v>1.844309265626376E-2</v>
      </c>
      <c r="F31" s="83">
        <f t="shared" si="0"/>
        <v>1.4437382256103914E-3</v>
      </c>
      <c r="G31" s="83">
        <f t="shared" si="0"/>
        <v>7.1495996923399696E-3</v>
      </c>
      <c r="H31" s="83">
        <f t="shared" si="0"/>
        <v>5.5857505417715725E-3</v>
      </c>
      <c r="I31" s="83">
        <f t="shared" si="0"/>
        <v>2.1854702501728607E-2</v>
      </c>
      <c r="J31" s="83">
        <f t="shared" si="0"/>
        <v>1.3657124009816557E-2</v>
      </c>
      <c r="K31" s="83">
        <f t="shared" si="0"/>
        <v>9.6553633217993928E-3</v>
      </c>
      <c r="L31" s="83">
        <f t="shared" si="0"/>
        <v>1.1779316985632837E-2</v>
      </c>
    </row>
    <row r="32" spans="2:12">
      <c r="B32" s="18" t="s">
        <v>38</v>
      </c>
      <c r="D32" s="81">
        <f t="shared" ref="D32:L32" si="1">1-C11/D11</f>
        <v>0.12167300380228152</v>
      </c>
      <c r="E32" s="81">
        <f t="shared" si="1"/>
        <v>9.1013824884792482E-2</v>
      </c>
      <c r="F32" s="81">
        <f t="shared" si="1"/>
        <v>-1.2835472578763163E-2</v>
      </c>
      <c r="G32" s="81">
        <f t="shared" si="1"/>
        <v>0.36092468307233405</v>
      </c>
      <c r="H32" s="81">
        <f t="shared" si="1"/>
        <v>0.30373831775700932</v>
      </c>
      <c r="I32" s="81">
        <f t="shared" si="1"/>
        <v>0.24588880187940487</v>
      </c>
      <c r="J32" s="81">
        <f t="shared" si="1"/>
        <v>2.9635258358662542E-2</v>
      </c>
      <c r="K32" s="81">
        <f t="shared" si="1"/>
        <v>2.5185185185185199E-2</v>
      </c>
      <c r="L32" s="81">
        <f t="shared" si="1"/>
        <v>5.130007027406891E-2</v>
      </c>
    </row>
    <row r="33" spans="2:12">
      <c r="B33" s="20" t="s">
        <v>39</v>
      </c>
      <c r="D33" s="81">
        <f t="shared" ref="D33:L33" si="2">1-C12/D12</f>
        <v>3.4027574068641764E-2</v>
      </c>
      <c r="E33" s="81">
        <f t="shared" si="2"/>
        <v>1.1310904872389838E-2</v>
      </c>
      <c r="F33" s="81">
        <f t="shared" si="2"/>
        <v>2.0732746378869682E-2</v>
      </c>
      <c r="G33" s="81">
        <f t="shared" si="2"/>
        <v>4.2425890671743183E-2</v>
      </c>
      <c r="H33" s="81">
        <f t="shared" si="2"/>
        <v>0.1126930501930502</v>
      </c>
      <c r="I33" s="81">
        <f t="shared" si="2"/>
        <v>9.0030742204655234E-2</v>
      </c>
      <c r="J33" s="81">
        <f t="shared" si="2"/>
        <v>7.2316154002851962E-2</v>
      </c>
      <c r="K33" s="81">
        <f t="shared" si="2"/>
        <v>0.10058629534628061</v>
      </c>
      <c r="L33" s="81">
        <f t="shared" si="2"/>
        <v>8.499580888516356E-2</v>
      </c>
    </row>
    <row r="34" spans="2:12">
      <c r="B34" s="18" t="s">
        <v>40</v>
      </c>
      <c r="D34" s="81">
        <f t="shared" ref="D34:L34" si="3">1-C13/D13</f>
        <v>4.2959554889792417E-2</v>
      </c>
      <c r="E34" s="81">
        <f t="shared" si="3"/>
        <v>2.3406478578892331E-2</v>
      </c>
      <c r="F34" s="81">
        <f t="shared" si="3"/>
        <v>-5.9124950729207981E-3</v>
      </c>
      <c r="G34" s="81">
        <f t="shared" si="3"/>
        <v>6.9154488517745305E-3</v>
      </c>
      <c r="H34" s="81">
        <f t="shared" si="3"/>
        <v>8.2880597372137044E-2</v>
      </c>
      <c r="I34" s="81">
        <f t="shared" si="3"/>
        <v>9.8630136986301298E-2</v>
      </c>
      <c r="J34" s="81">
        <f t="shared" si="3"/>
        <v>5.2781069925211477E-2</v>
      </c>
      <c r="K34" s="81">
        <f t="shared" si="3"/>
        <v>3.4505889083985997E-2</v>
      </c>
      <c r="L34" s="81">
        <f t="shared" si="3"/>
        <v>3.3262764395109889E-2</v>
      </c>
    </row>
    <row r="35" spans="2:12">
      <c r="B35" s="20" t="s">
        <v>41</v>
      </c>
      <c r="D35" s="81">
        <f t="shared" ref="D35:L35" si="4">1-C14/D14</f>
        <v>3.8102851052491338E-2</v>
      </c>
      <c r="E35" s="81">
        <f t="shared" si="4"/>
        <v>1.7539267015706739E-2</v>
      </c>
      <c r="F35" s="81">
        <f t="shared" si="4"/>
        <v>-7.6496966499604024E-3</v>
      </c>
      <c r="G35" s="81">
        <f t="shared" si="4"/>
        <v>-1.6081479496113715E-2</v>
      </c>
      <c r="H35" s="81">
        <f t="shared" si="4"/>
        <v>-1.0563380281690238E-2</v>
      </c>
      <c r="I35" s="81">
        <f t="shared" si="4"/>
        <v>2.0689655172413834E-2</v>
      </c>
      <c r="J35" s="81">
        <f t="shared" si="4"/>
        <v>2.7347781217750278E-2</v>
      </c>
      <c r="K35" s="81">
        <f t="shared" si="4"/>
        <v>2.1212121212121127E-2</v>
      </c>
      <c r="L35" s="81">
        <f t="shared" si="4"/>
        <v>1.9073569482288777E-2</v>
      </c>
    </row>
    <row r="36" spans="2:12">
      <c r="B36" s="18" t="s">
        <v>42</v>
      </c>
      <c r="D36" s="81">
        <f t="shared" ref="D36:L36" si="5">1-C15/D15</f>
        <v>0.10739973844812567</v>
      </c>
      <c r="E36" s="81">
        <f t="shared" si="5"/>
        <v>6.932400223135049E-2</v>
      </c>
      <c r="F36" s="81">
        <f t="shared" si="5"/>
        <v>8.4242790136070278E-2</v>
      </c>
      <c r="G36" s="81">
        <f t="shared" si="5"/>
        <v>5.1618586214490114E-2</v>
      </c>
      <c r="H36" s="81">
        <f t="shared" si="5"/>
        <v>0.16245527315651631</v>
      </c>
      <c r="I36" s="81">
        <f t="shared" si="5"/>
        <v>-2.5612893462469755E-2</v>
      </c>
      <c r="J36" s="81">
        <f t="shared" si="5"/>
        <v>2.9911549895401346E-2</v>
      </c>
      <c r="K36" s="81">
        <f t="shared" si="5"/>
        <v>2.5500715307582356E-2</v>
      </c>
      <c r="L36" s="81">
        <f t="shared" si="5"/>
        <v>4.2859099000410739E-2</v>
      </c>
    </row>
    <row r="37" spans="2:12">
      <c r="B37" s="20" t="s">
        <v>43</v>
      </c>
      <c r="D37" s="81">
        <f t="shared" ref="D37:L37" si="6">1-C16/D16</f>
        <v>1.0693120329811956E-2</v>
      </c>
      <c r="E37" s="81">
        <f t="shared" si="6"/>
        <v>2.7440170404711139E-2</v>
      </c>
      <c r="F37" s="81">
        <f t="shared" si="6"/>
        <v>1.7360256094558046E-2</v>
      </c>
      <c r="G37" s="81">
        <f t="shared" si="6"/>
        <v>4.0465971796442846E-3</v>
      </c>
      <c r="H37" s="81">
        <f t="shared" si="6"/>
        <v>4.2735042735042583E-3</v>
      </c>
      <c r="I37" s="81">
        <f t="shared" si="6"/>
        <v>2.9505865623889016E-2</v>
      </c>
      <c r="J37" s="81">
        <f t="shared" si="6"/>
        <v>6.5921130076516121E-3</v>
      </c>
      <c r="K37" s="81">
        <f t="shared" si="6"/>
        <v>5.7350187265917674E-3</v>
      </c>
      <c r="L37" s="81">
        <f t="shared" si="6"/>
        <v>8.1263060134664222E-3</v>
      </c>
    </row>
    <row r="38" spans="2:12">
      <c r="B38" s="18" t="s">
        <v>44</v>
      </c>
      <c r="D38" s="81">
        <f t="shared" ref="D38:L38" si="7">1-C17/D17</f>
        <v>-5.6689342403615228E-4</v>
      </c>
      <c r="E38" s="81">
        <f t="shared" si="7"/>
        <v>-1.9260400616332829E-2</v>
      </c>
      <c r="F38" s="81">
        <f t="shared" si="7"/>
        <v>-6.5900225826319048E-2</v>
      </c>
      <c r="G38" s="81">
        <f t="shared" si="7"/>
        <v>-6.9844058862288616E-2</v>
      </c>
      <c r="H38" s="81">
        <f t="shared" si="7"/>
        <v>-7.3061513080367568E-2</v>
      </c>
      <c r="I38" s="81">
        <f t="shared" si="7"/>
        <v>-7.3090541224076988E-2</v>
      </c>
      <c r="J38" s="81">
        <f t="shared" si="7"/>
        <v>-8.5965394122493599E-2</v>
      </c>
      <c r="K38" s="81">
        <f t="shared" si="7"/>
        <v>-4.0583023721063372E-2</v>
      </c>
      <c r="L38" s="81">
        <f t="shared" si="7"/>
        <v>-4.0440083258994841E-2</v>
      </c>
    </row>
    <row r="39" spans="2:12">
      <c r="B39" s="20" t="s">
        <v>45</v>
      </c>
      <c r="D39" s="81">
        <f t="shared" ref="D39:L39" si="8">1-C18/D18</f>
        <v>3.6928562332866344E-3</v>
      </c>
      <c r="E39" s="81">
        <f t="shared" si="8"/>
        <v>1.5297805642633278E-2</v>
      </c>
      <c r="F39" s="81">
        <f t="shared" si="8"/>
        <v>-1.3470580759944006E-2</v>
      </c>
      <c r="G39" s="81">
        <f t="shared" si="8"/>
        <v>5.1927710843373553E-2</v>
      </c>
      <c r="H39" s="81">
        <f t="shared" si="8"/>
        <v>-8.1379812947892649E-3</v>
      </c>
      <c r="I39" s="81">
        <f t="shared" si="8"/>
        <v>2.3137161841480736E-2</v>
      </c>
      <c r="J39" s="81">
        <f t="shared" si="8"/>
        <v>3.6800000000000055E-2</v>
      </c>
      <c r="K39" s="81">
        <f t="shared" si="8"/>
        <v>9.3965810030566255E-3</v>
      </c>
      <c r="L39" s="81">
        <f t="shared" si="8"/>
        <v>5.9644384424938357E-3</v>
      </c>
    </row>
    <row r="40" spans="2:12">
      <c r="B40" s="18" t="s">
        <v>46</v>
      </c>
      <c r="D40" s="81">
        <f t="shared" ref="D40:L40" si="9">1-C19/D19</f>
        <v>-0.13098039215686264</v>
      </c>
      <c r="E40" s="81">
        <f t="shared" si="9"/>
        <v>3.8823972860912215E-2</v>
      </c>
      <c r="F40" s="81">
        <f t="shared" si="9"/>
        <v>-3.3904910366328922E-2</v>
      </c>
      <c r="G40" s="81">
        <f t="shared" si="9"/>
        <v>3.2428355957767607E-2</v>
      </c>
      <c r="H40" s="81">
        <f t="shared" si="9"/>
        <v>1.7049666419570175E-2</v>
      </c>
      <c r="I40" s="81">
        <f t="shared" si="9"/>
        <v>-1.4667168108311479E-2</v>
      </c>
      <c r="J40" s="81">
        <f t="shared" si="9"/>
        <v>1.4089729328883971E-2</v>
      </c>
      <c r="K40" s="81">
        <f t="shared" si="9"/>
        <v>2.3180007243752354E-2</v>
      </c>
      <c r="L40" s="81">
        <f t="shared" si="9"/>
        <v>4.5627376425855459E-2</v>
      </c>
    </row>
    <row r="41" spans="2:12">
      <c r="B41" s="20" t="s">
        <v>47</v>
      </c>
      <c r="D41" s="81">
        <f t="shared" ref="D41:L41" si="10">1-C20/D20</f>
        <v>6.3818280151433315E-2</v>
      </c>
      <c r="E41" s="81">
        <f t="shared" si="10"/>
        <v>9.639584605986562E-2</v>
      </c>
      <c r="F41" s="81">
        <f t="shared" si="10"/>
        <v>4.7147846332945331E-2</v>
      </c>
      <c r="G41" s="81">
        <f t="shared" si="10"/>
        <v>-3.9825686962837503E-2</v>
      </c>
      <c r="H41" s="81">
        <f t="shared" si="10"/>
        <v>-0.18132418132418149</v>
      </c>
      <c r="I41" s="81">
        <f t="shared" si="10"/>
        <v>-1.5243902439024293E-2</v>
      </c>
      <c r="J41" s="81">
        <f t="shared" si="10"/>
        <v>-3.5478051713770054E-2</v>
      </c>
      <c r="K41" s="81">
        <f t="shared" si="10"/>
        <v>-9.6242584047462332E-2</v>
      </c>
      <c r="L41" s="81">
        <f t="shared" si="10"/>
        <v>-7.1516863853081425E-2</v>
      </c>
    </row>
    <row r="42" spans="2:12">
      <c r="B42" s="18" t="s">
        <v>48</v>
      </c>
      <c r="D42" s="81">
        <f t="shared" ref="D42:L42" si="11">1-C21/D21</f>
        <v>4.1055718475073721E-3</v>
      </c>
      <c r="E42" s="81">
        <f t="shared" si="11"/>
        <v>3.3629321745701768E-2</v>
      </c>
      <c r="F42" s="81">
        <f t="shared" si="11"/>
        <v>-7.4229158736200951E-3</v>
      </c>
      <c r="G42" s="81">
        <f t="shared" si="11"/>
        <v>-2.959043699784436E-2</v>
      </c>
      <c r="H42" s="81">
        <f t="shared" si="11"/>
        <v>-9.5064377682403389E-2</v>
      </c>
      <c r="I42" s="81">
        <f t="shared" si="11"/>
        <v>-4.7661870503597159E-2</v>
      </c>
      <c r="J42" s="81">
        <f t="shared" si="11"/>
        <v>-3.0345147092888602E-2</v>
      </c>
      <c r="K42" s="81">
        <f t="shared" si="11"/>
        <v>-3.4507548526240051E-2</v>
      </c>
      <c r="L42" s="81">
        <f t="shared" si="11"/>
        <v>-3.7543510691198545E-2</v>
      </c>
    </row>
    <row r="43" spans="2:12">
      <c r="B43" s="20" t="s">
        <v>49</v>
      </c>
      <c r="D43" s="81">
        <f t="shared" ref="D43:L43" si="12">1-C22/D22</f>
        <v>-0.12122443451171616</v>
      </c>
      <c r="E43" s="81">
        <f t="shared" si="12"/>
        <v>-8.5256504483316231E-2</v>
      </c>
      <c r="F43" s="81">
        <f t="shared" si="12"/>
        <v>-5.7022995649471664E-2</v>
      </c>
      <c r="G43" s="81">
        <f t="shared" si="12"/>
        <v>2.5439127801332506E-2</v>
      </c>
      <c r="H43" s="81">
        <f t="shared" si="12"/>
        <v>-0.24721435316336171</v>
      </c>
      <c r="I43" s="81">
        <f t="shared" si="12"/>
        <v>-1.3203214695751919E-2</v>
      </c>
      <c r="J43" s="81">
        <f t="shared" si="12"/>
        <v>-7.0024570024570076E-2</v>
      </c>
      <c r="K43" s="81">
        <f t="shared" si="12"/>
        <v>-3.0379746835442978E-2</v>
      </c>
      <c r="L43" s="81">
        <f t="shared" si="12"/>
        <v>-5.4739652870493982E-2</v>
      </c>
    </row>
    <row r="44" spans="2:12">
      <c r="B44" s="18" t="s">
        <v>50</v>
      </c>
      <c r="D44" s="81">
        <f t="shared" ref="D44:L44" si="13">1-C23/D23</f>
        <v>8.9951733216323548E-3</v>
      </c>
      <c r="E44" s="81">
        <f t="shared" si="13"/>
        <v>-1.2663852477227344E-2</v>
      </c>
      <c r="F44" s="81">
        <f t="shared" si="13"/>
        <v>-4.3831168831168998E-2</v>
      </c>
      <c r="G44" s="81">
        <f t="shared" si="13"/>
        <v>7.1379230946351235E-3</v>
      </c>
      <c r="H44" s="81">
        <f t="shared" si="13"/>
        <v>-5.5407047387606267E-2</v>
      </c>
      <c r="I44" s="81">
        <f t="shared" si="13"/>
        <v>2.1170313986679345E-2</v>
      </c>
      <c r="J44" s="81">
        <f t="shared" si="13"/>
        <v>-1.9065776930409228E-3</v>
      </c>
      <c r="K44" s="81">
        <f t="shared" si="13"/>
        <v>-2.1919142717973683E-2</v>
      </c>
      <c r="L44" s="81">
        <f t="shared" si="13"/>
        <v>-6.3725490196078205E-3</v>
      </c>
    </row>
    <row r="45" spans="2:12">
      <c r="B45" s="20" t="s">
        <v>51</v>
      </c>
      <c r="D45" s="81">
        <f t="shared" ref="D45:L45" si="14">1-C24/D24</f>
        <v>-1.6955835962145116E-2</v>
      </c>
      <c r="E45" s="81">
        <f t="shared" si="14"/>
        <v>-3.9588281868567776E-3</v>
      </c>
      <c r="F45" s="81">
        <f t="shared" si="14"/>
        <v>-2.8501628664495016E-2</v>
      </c>
      <c r="G45" s="81">
        <f t="shared" si="14"/>
        <v>-4.4989775051125225E-3</v>
      </c>
      <c r="H45" s="81">
        <f t="shared" si="14"/>
        <v>6.1780506523407608E-2</v>
      </c>
      <c r="I45" s="81">
        <f t="shared" si="14"/>
        <v>2.9422718808193582E-2</v>
      </c>
      <c r="J45" s="81">
        <f t="shared" si="14"/>
        <v>4.0801186943620893E-3</v>
      </c>
      <c r="K45" s="81">
        <f t="shared" si="14"/>
        <v>1.3538236370289058E-2</v>
      </c>
      <c r="L45" s="81">
        <f t="shared" si="14"/>
        <v>-1.5607580824972045E-2</v>
      </c>
    </row>
    <row r="46" spans="2:12">
      <c r="B46" s="18" t="s">
        <v>52</v>
      </c>
      <c r="D46" s="81">
        <f t="shared" ref="D46:L46" si="15">1-C25/D25</f>
        <v>5.4384017758046577E-2</v>
      </c>
      <c r="E46" s="81">
        <f t="shared" si="15"/>
        <v>-4.8894062863795051E-2</v>
      </c>
      <c r="F46" s="81">
        <f t="shared" si="15"/>
        <v>-3.7439613526570215E-2</v>
      </c>
      <c r="G46" s="81">
        <f t="shared" si="15"/>
        <v>4.0556199304750851E-2</v>
      </c>
      <c r="H46" s="81">
        <f t="shared" si="15"/>
        <v>-0.11498708010335901</v>
      </c>
      <c r="I46" s="81">
        <f t="shared" si="15"/>
        <v>1.0230179028132946E-2</v>
      </c>
      <c r="J46" s="81">
        <f t="shared" si="15"/>
        <v>-3.7135278514588865E-2</v>
      </c>
      <c r="K46" s="81">
        <f t="shared" si="15"/>
        <v>-2.6595744680850686E-3</v>
      </c>
      <c r="L46" s="81">
        <f t="shared" si="15"/>
        <v>2.6525198938992522E-3</v>
      </c>
    </row>
    <row r="47" spans="2:12">
      <c r="B47" s="20" t="s">
        <v>53</v>
      </c>
      <c r="D47" s="81">
        <f t="shared" ref="D47:L47" si="16">1-C26/D26</f>
        <v>5.1778939813390545E-3</v>
      </c>
      <c r="E47" s="81">
        <f t="shared" si="16"/>
        <v>1.0801764795375091E-2</v>
      </c>
      <c r="F47" s="81">
        <f t="shared" si="16"/>
        <v>-6.6363775588340612E-3</v>
      </c>
      <c r="G47" s="81">
        <f t="shared" si="16"/>
        <v>-2.5978107159692065E-2</v>
      </c>
      <c r="H47" s="81">
        <f t="shared" si="16"/>
        <v>-0.10008066374740721</v>
      </c>
      <c r="I47" s="81">
        <f t="shared" si="16"/>
        <v>-3.0050855293572987E-3</v>
      </c>
      <c r="J47" s="81">
        <f t="shared" si="16"/>
        <v>-6.9396252602360597E-4</v>
      </c>
      <c r="K47" s="81">
        <f t="shared" si="16"/>
        <v>4.2038583357327797E-3</v>
      </c>
      <c r="L47" s="81">
        <f t="shared" si="16"/>
        <v>-5.3262316910784868E-3</v>
      </c>
    </row>
    <row r="48" spans="2:12">
      <c r="B48" s="18" t="s">
        <v>54</v>
      </c>
      <c r="D48" s="81">
        <f t="shared" ref="D48:L48" si="17">1-C27/D27</f>
        <v>-1.1126065500224325E-2</v>
      </c>
      <c r="E48" s="81">
        <f t="shared" si="17"/>
        <v>-1.8087147163606376E-2</v>
      </c>
      <c r="F48" s="81">
        <f t="shared" si="17"/>
        <v>-4.0688278353455676E-2</v>
      </c>
      <c r="G48" s="81">
        <f t="shared" si="17"/>
        <v>-4.5418405883522306E-2</v>
      </c>
      <c r="H48" s="81">
        <f t="shared" si="17"/>
        <v>-0.10280578693555475</v>
      </c>
      <c r="I48" s="81">
        <f t="shared" si="17"/>
        <v>-1.614879162490257E-2</v>
      </c>
      <c r="J48" s="81">
        <f t="shared" si="17"/>
        <v>-3.5640138408304489E-2</v>
      </c>
      <c r="K48" s="81">
        <f t="shared" si="17"/>
        <v>-3.0180608365018902E-2</v>
      </c>
      <c r="L48" s="81">
        <f t="shared" si="17"/>
        <v>-3.8499506416584506E-2</v>
      </c>
    </row>
    <row r="49" spans="2:12">
      <c r="B49" s="20" t="s">
        <v>55</v>
      </c>
      <c r="D49" s="81">
        <f t="shared" ref="D49:L49" si="18">1-C28/D28</f>
        <v>-3.4129692832765013E-3</v>
      </c>
      <c r="E49" s="81">
        <f t="shared" si="18"/>
        <v>3.4278180619643939E-2</v>
      </c>
      <c r="F49" s="81">
        <f t="shared" si="18"/>
        <v>-1.4715719063545185E-2</v>
      </c>
      <c r="G49" s="81">
        <f t="shared" si="18"/>
        <v>1.1243386243386166E-2</v>
      </c>
      <c r="H49" s="81">
        <f t="shared" si="18"/>
        <v>-3.1377899045020419E-2</v>
      </c>
      <c r="I49" s="81">
        <f t="shared" si="18"/>
        <v>3.6793692509855425E-2</v>
      </c>
      <c r="J49" s="81">
        <f t="shared" si="18"/>
        <v>-9.2838196286471053E-3</v>
      </c>
      <c r="K49" s="81">
        <f t="shared" si="18"/>
        <v>-1.1401743796110031E-2</v>
      </c>
      <c r="L49" s="81">
        <f t="shared" si="18"/>
        <v>-2.4742268041237025E-2</v>
      </c>
    </row>
    <row r="50" spans="2:12">
      <c r="B50" s="18" t="s">
        <v>56</v>
      </c>
    </row>
    <row r="102" spans="3:70">
      <c r="C102" s="162"/>
      <c r="D102" s="162" t="s">
        <v>175</v>
      </c>
      <c r="E102" s="162" t="s">
        <v>461</v>
      </c>
      <c r="F102" s="162" t="s">
        <v>462</v>
      </c>
      <c r="H102" s="162" t="s">
        <v>175</v>
      </c>
      <c r="I102" s="164">
        <v>45660</v>
      </c>
      <c r="J102" s="164">
        <v>45659</v>
      </c>
      <c r="K102" s="164">
        <v>45658</v>
      </c>
      <c r="L102" s="164">
        <v>45303</v>
      </c>
      <c r="M102" s="164">
        <v>45302</v>
      </c>
      <c r="N102" s="164">
        <v>45301</v>
      </c>
      <c r="O102" s="164">
        <v>45300</v>
      </c>
      <c r="P102" s="164">
        <v>45299</v>
      </c>
      <c r="Q102" s="164">
        <v>45298</v>
      </c>
      <c r="R102" s="164">
        <v>45297</v>
      </c>
      <c r="S102" s="164">
        <v>45296</v>
      </c>
      <c r="T102" s="164">
        <v>45295</v>
      </c>
      <c r="U102" s="164">
        <v>45294</v>
      </c>
      <c r="V102" s="164">
        <v>45293</v>
      </c>
      <c r="W102" s="164">
        <v>45292</v>
      </c>
      <c r="X102" s="164">
        <v>44938</v>
      </c>
      <c r="Y102" s="164">
        <v>44937</v>
      </c>
      <c r="Z102" s="164">
        <v>44936</v>
      </c>
      <c r="AA102" s="164">
        <v>44935</v>
      </c>
      <c r="AB102" s="164">
        <v>44934</v>
      </c>
      <c r="AC102" s="164">
        <v>44933</v>
      </c>
      <c r="AD102" s="164">
        <v>44932</v>
      </c>
      <c r="AE102" s="164">
        <v>44931</v>
      </c>
      <c r="AF102" s="164">
        <v>44930</v>
      </c>
      <c r="AG102" s="164">
        <v>44929</v>
      </c>
      <c r="AH102" s="164">
        <v>44928</v>
      </c>
      <c r="AI102" s="164">
        <v>44927</v>
      </c>
      <c r="AJ102" s="164">
        <v>44573</v>
      </c>
      <c r="AK102" s="164">
        <v>44572</v>
      </c>
      <c r="AL102" s="164">
        <v>44571</v>
      </c>
      <c r="AM102" s="164">
        <v>44570</v>
      </c>
      <c r="AN102" s="164">
        <v>44569</v>
      </c>
      <c r="AO102" s="164">
        <v>44568</v>
      </c>
      <c r="AP102" s="164">
        <v>44567</v>
      </c>
      <c r="AQ102" s="164">
        <v>44566</v>
      </c>
      <c r="AR102" s="164">
        <v>44565</v>
      </c>
      <c r="AS102" s="164">
        <v>44564</v>
      </c>
      <c r="AT102" s="164">
        <v>44563</v>
      </c>
      <c r="AU102" s="164">
        <v>44562</v>
      </c>
      <c r="AV102" s="164">
        <v>44208</v>
      </c>
      <c r="AW102" s="164">
        <v>44207</v>
      </c>
      <c r="AX102" s="164">
        <v>44206</v>
      </c>
      <c r="AY102" s="164">
        <v>44205</v>
      </c>
      <c r="AZ102" s="164">
        <v>44204</v>
      </c>
      <c r="BA102" s="164">
        <v>44203</v>
      </c>
      <c r="BB102" s="164">
        <v>44202</v>
      </c>
      <c r="BC102" s="164">
        <v>44201</v>
      </c>
      <c r="BD102" s="164">
        <v>44200</v>
      </c>
      <c r="BE102" s="164">
        <v>44199</v>
      </c>
      <c r="BF102" s="164">
        <v>44198</v>
      </c>
      <c r="BG102" s="164">
        <v>44197</v>
      </c>
      <c r="BH102" s="164">
        <v>43842</v>
      </c>
      <c r="BI102" s="164">
        <v>43841</v>
      </c>
      <c r="BJ102" s="164">
        <v>43840</v>
      </c>
      <c r="BK102" s="164">
        <v>43839</v>
      </c>
      <c r="BL102" s="164">
        <v>43838</v>
      </c>
      <c r="BM102" s="164">
        <v>43837</v>
      </c>
      <c r="BN102" s="164">
        <v>43836</v>
      </c>
      <c r="BO102" s="164">
        <v>43835</v>
      </c>
      <c r="BP102" s="164">
        <v>43834</v>
      </c>
      <c r="BQ102" s="164">
        <v>43833</v>
      </c>
      <c r="BR102" s="164">
        <v>43832</v>
      </c>
    </row>
    <row r="103" spans="3:70">
      <c r="C103" s="163"/>
      <c r="D103" s="164">
        <v>45660</v>
      </c>
      <c r="E103" s="163" t="s">
        <v>463</v>
      </c>
      <c r="F103" s="163" t="s">
        <v>465</v>
      </c>
      <c r="H103" s="162" t="s">
        <v>461</v>
      </c>
      <c r="I103" s="163">
        <v>3364.83</v>
      </c>
      <c r="J103" s="163">
        <v>3320.9</v>
      </c>
      <c r="K103" s="163">
        <v>3250.6</v>
      </c>
      <c r="L103" s="163">
        <v>3351.76</v>
      </c>
      <c r="M103" s="163">
        <v>3326.46</v>
      </c>
      <c r="N103" s="163">
        <v>3279.82</v>
      </c>
      <c r="O103" s="163">
        <v>3336.5</v>
      </c>
      <c r="P103" s="163">
        <v>2842.21</v>
      </c>
      <c r="Q103" s="163">
        <v>2938.75</v>
      </c>
      <c r="R103" s="163">
        <v>2967.4</v>
      </c>
      <c r="S103" s="163">
        <v>3086.81</v>
      </c>
      <c r="T103" s="163">
        <v>3104.82</v>
      </c>
      <c r="U103" s="163">
        <v>3041.17</v>
      </c>
      <c r="V103" s="163">
        <v>3015.17</v>
      </c>
      <c r="W103" s="163">
        <v>2788.55</v>
      </c>
      <c r="X103" s="163">
        <v>2974.93</v>
      </c>
      <c r="Y103" s="163">
        <v>3029.67</v>
      </c>
      <c r="Z103" s="163">
        <v>3018.77</v>
      </c>
      <c r="AA103" s="163">
        <v>3110.48</v>
      </c>
      <c r="AB103" s="163">
        <v>3119.88</v>
      </c>
      <c r="AC103" s="163">
        <v>3291.04</v>
      </c>
      <c r="AD103" s="163">
        <v>3202.06</v>
      </c>
      <c r="AE103" s="163">
        <v>3204.56</v>
      </c>
      <c r="AF103" s="163">
        <v>3323.27</v>
      </c>
      <c r="AG103" s="163">
        <v>3272.86</v>
      </c>
      <c r="AH103" s="163">
        <v>3279.61</v>
      </c>
      <c r="AI103" s="163">
        <v>3255.67</v>
      </c>
      <c r="AJ103" s="163">
        <v>3089.26</v>
      </c>
      <c r="AK103" s="163">
        <v>3151.34</v>
      </c>
      <c r="AL103" s="163">
        <v>2893.48</v>
      </c>
      <c r="AM103" s="163">
        <v>3024.39</v>
      </c>
      <c r="AN103" s="163">
        <v>3202.14</v>
      </c>
      <c r="AO103" s="163">
        <v>3253.24</v>
      </c>
      <c r="AP103" s="163">
        <v>3398.62</v>
      </c>
      <c r="AQ103" s="163">
        <v>3186.43</v>
      </c>
      <c r="AR103" s="163">
        <v>3047.06</v>
      </c>
      <c r="AS103" s="163">
        <v>3252.2</v>
      </c>
      <c r="AT103" s="163">
        <v>3462.31</v>
      </c>
      <c r="AU103" s="163">
        <v>3361.44</v>
      </c>
      <c r="AV103" s="163">
        <v>3639.78</v>
      </c>
      <c r="AW103" s="163">
        <v>3563.89</v>
      </c>
      <c r="AX103" s="163">
        <v>3547.34</v>
      </c>
      <c r="AY103" s="163">
        <v>3568.17</v>
      </c>
      <c r="AZ103" s="163">
        <v>3543.94</v>
      </c>
      <c r="BA103" s="163">
        <v>3397.36</v>
      </c>
      <c r="BB103" s="163">
        <v>3591.2</v>
      </c>
      <c r="BC103" s="163">
        <v>3615.48</v>
      </c>
      <c r="BD103" s="163">
        <v>3446.86</v>
      </c>
      <c r="BE103" s="163">
        <v>3441.91</v>
      </c>
      <c r="BF103" s="163">
        <v>3509.08</v>
      </c>
      <c r="BG103" s="163">
        <v>3483.07</v>
      </c>
      <c r="BH103" s="163">
        <v>3473.07</v>
      </c>
      <c r="BI103" s="163">
        <v>3391.76</v>
      </c>
      <c r="BJ103" s="163">
        <v>3224.53</v>
      </c>
      <c r="BK103" s="163">
        <v>3218.05</v>
      </c>
      <c r="BL103" s="163">
        <v>3395.68</v>
      </c>
      <c r="BM103" s="163">
        <v>3310.01</v>
      </c>
      <c r="BN103" s="163">
        <v>2984.67</v>
      </c>
      <c r="BO103" s="163">
        <v>2852.35</v>
      </c>
      <c r="BP103" s="163">
        <v>2860.08</v>
      </c>
      <c r="BQ103" s="163">
        <v>2750.3</v>
      </c>
      <c r="BR103" s="163">
        <v>2880.3</v>
      </c>
    </row>
    <row r="104" spans="3:70">
      <c r="C104" s="163"/>
      <c r="D104" s="164">
        <v>45659</v>
      </c>
      <c r="E104" s="163" t="s">
        <v>464</v>
      </c>
      <c r="F104" s="163" t="s">
        <v>466</v>
      </c>
      <c r="H104" s="162" t="s">
        <v>462</v>
      </c>
      <c r="I104" s="165">
        <v>1.32E-2</v>
      </c>
      <c r="J104" s="165">
        <v>2.1600000000000001E-2</v>
      </c>
      <c r="K104" s="165">
        <v>-3.0200000000000001E-2</v>
      </c>
      <c r="L104" s="165">
        <v>7.6E-3</v>
      </c>
      <c r="M104" s="165">
        <v>1.4200000000000001E-2</v>
      </c>
      <c r="N104" s="165">
        <v>-1.7000000000000001E-2</v>
      </c>
      <c r="O104" s="165">
        <v>0.1739</v>
      </c>
      <c r="P104" s="165">
        <v>-3.2800000000000003E-2</v>
      </c>
      <c r="Q104" s="165">
        <v>-9.7000000000000003E-3</v>
      </c>
      <c r="R104" s="165">
        <v>-3.8699999999999998E-2</v>
      </c>
      <c r="S104" s="165">
        <v>-5.7999999999999996E-3</v>
      </c>
      <c r="T104" s="165">
        <v>2.0899999999999998E-2</v>
      </c>
      <c r="U104" s="165">
        <v>8.6E-3</v>
      </c>
      <c r="V104" s="165">
        <v>8.1299999999999997E-2</v>
      </c>
      <c r="W104" s="165">
        <v>-6.2700000000000006E-2</v>
      </c>
      <c r="X104" s="165">
        <v>-1.8100000000000002E-2</v>
      </c>
      <c r="Y104" s="165">
        <v>3.5999999999999999E-3</v>
      </c>
      <c r="Z104" s="165">
        <v>-2.9499999999999998E-2</v>
      </c>
      <c r="AA104" s="165">
        <v>-3.0000000000000001E-3</v>
      </c>
      <c r="AB104" s="165">
        <v>-5.1999999999999998E-2</v>
      </c>
      <c r="AC104" s="165">
        <v>2.7799999999999998E-2</v>
      </c>
      <c r="AD104" s="165">
        <v>-8.0000000000000004E-4</v>
      </c>
      <c r="AE104" s="165">
        <v>-3.5700000000000003E-2</v>
      </c>
      <c r="AF104" s="165">
        <v>1.54E-2</v>
      </c>
      <c r="AG104" s="165">
        <v>-2.0999999999999999E-3</v>
      </c>
      <c r="AH104" s="165">
        <v>7.4000000000000003E-3</v>
      </c>
      <c r="AI104" s="165">
        <v>5.3900000000000003E-2</v>
      </c>
      <c r="AJ104" s="165">
        <v>-1.9699999999999999E-2</v>
      </c>
      <c r="AK104" s="165">
        <v>8.9099999999999999E-2</v>
      </c>
      <c r="AL104" s="165">
        <v>-4.3299999999999998E-2</v>
      </c>
      <c r="AM104" s="165">
        <v>-5.5500000000000001E-2</v>
      </c>
      <c r="AN104" s="165">
        <v>-1.5699999999999999E-2</v>
      </c>
      <c r="AO104" s="165">
        <v>-4.2799999999999998E-2</v>
      </c>
      <c r="AP104" s="165">
        <v>6.6600000000000006E-2</v>
      </c>
      <c r="AQ104" s="165">
        <v>4.5699999999999998E-2</v>
      </c>
      <c r="AR104" s="165">
        <v>-6.3100000000000003E-2</v>
      </c>
      <c r="AS104" s="165">
        <v>-6.0699999999999997E-2</v>
      </c>
      <c r="AT104" s="165">
        <v>0.03</v>
      </c>
      <c r="AU104" s="165">
        <v>-7.6499999999999999E-2</v>
      </c>
      <c r="AV104" s="165">
        <v>2.1299999999999999E-2</v>
      </c>
      <c r="AW104" s="165">
        <v>4.7000000000000002E-3</v>
      </c>
      <c r="AX104" s="165">
        <v>-5.7999999999999996E-3</v>
      </c>
      <c r="AY104" s="165">
        <v>6.7999999999999996E-3</v>
      </c>
      <c r="AZ104" s="165">
        <v>4.3099999999999999E-2</v>
      </c>
      <c r="BA104" s="165">
        <v>-5.3999999999999999E-2</v>
      </c>
      <c r="BB104" s="165">
        <v>-6.7000000000000002E-3</v>
      </c>
      <c r="BC104" s="165">
        <v>4.8899999999999999E-2</v>
      </c>
      <c r="BD104" s="165">
        <v>1.4E-3</v>
      </c>
      <c r="BE104" s="165">
        <v>-1.9099999999999999E-2</v>
      </c>
      <c r="BF104" s="165">
        <v>7.4999999999999997E-3</v>
      </c>
      <c r="BG104" s="165">
        <v>2.8999999999999998E-3</v>
      </c>
      <c r="BH104" s="165">
        <v>2.4E-2</v>
      </c>
      <c r="BI104" s="165">
        <v>5.1900000000000002E-2</v>
      </c>
      <c r="BJ104" s="165">
        <v>2E-3</v>
      </c>
      <c r="BK104" s="165">
        <v>-5.2299999999999999E-2</v>
      </c>
      <c r="BL104" s="165">
        <v>2.5899999999999999E-2</v>
      </c>
      <c r="BM104" s="165">
        <v>0.109</v>
      </c>
      <c r="BN104" s="165">
        <v>4.6399999999999997E-2</v>
      </c>
      <c r="BO104" s="165">
        <v>-2.7000000000000001E-3</v>
      </c>
      <c r="BP104" s="165">
        <v>3.9899999999999998E-2</v>
      </c>
      <c r="BQ104" s="165">
        <v>-4.5100000000000001E-2</v>
      </c>
      <c r="BR104" s="165">
        <v>-3.2300000000000002E-2</v>
      </c>
    </row>
    <row r="105" spans="3:70">
      <c r="C105" s="163"/>
      <c r="D105" s="164">
        <v>45658</v>
      </c>
      <c r="E105" s="163" t="s">
        <v>467</v>
      </c>
      <c r="F105" s="163" t="s">
        <v>468</v>
      </c>
      <c r="H105" s="163"/>
    </row>
    <row r="106" spans="3:70">
      <c r="C106" s="163"/>
      <c r="D106" s="164">
        <v>45303</v>
      </c>
      <c r="E106" s="163" t="s">
        <v>469</v>
      </c>
      <c r="F106" s="163" t="s">
        <v>470</v>
      </c>
      <c r="H106" s="163" t="str">
        <f>SUBSTITUTE(H103,",","")</f>
        <v>Price</v>
      </c>
      <c r="I106" s="163" t="str">
        <f t="shared" ref="I106:AA106" si="19">SUBSTITUTE(I103,",","")</f>
        <v>336483</v>
      </c>
      <c r="J106" s="163" t="str">
        <f t="shared" si="19"/>
        <v>33209</v>
      </c>
      <c r="K106" s="163" t="str">
        <f t="shared" si="19"/>
        <v>32506</v>
      </c>
      <c r="L106" s="163" t="str">
        <f t="shared" si="19"/>
        <v>335176</v>
      </c>
      <c r="M106" s="163" t="str">
        <f t="shared" si="19"/>
        <v>332646</v>
      </c>
      <c r="N106" s="163" t="str">
        <f t="shared" si="19"/>
        <v>327982</v>
      </c>
      <c r="O106" s="163" t="str">
        <f t="shared" si="19"/>
        <v>33365</v>
      </c>
      <c r="P106" s="163" t="str">
        <f t="shared" si="19"/>
        <v>284221</v>
      </c>
      <c r="Q106" s="163" t="str">
        <f t="shared" si="19"/>
        <v>293875</v>
      </c>
      <c r="R106" s="163" t="str">
        <f t="shared" si="19"/>
        <v>29674</v>
      </c>
      <c r="S106" s="163" t="str">
        <f t="shared" si="19"/>
        <v>308681</v>
      </c>
      <c r="T106" s="163" t="str">
        <f t="shared" si="19"/>
        <v>310482</v>
      </c>
      <c r="U106" s="163" t="str">
        <f t="shared" si="19"/>
        <v>304117</v>
      </c>
      <c r="V106" s="163" t="str">
        <f t="shared" si="19"/>
        <v>301517</v>
      </c>
      <c r="W106" s="163" t="str">
        <f t="shared" si="19"/>
        <v>278855</v>
      </c>
      <c r="X106" s="163" t="str">
        <f t="shared" si="19"/>
        <v>297493</v>
      </c>
      <c r="Y106" s="163" t="str">
        <f t="shared" si="19"/>
        <v>302967</v>
      </c>
      <c r="Z106" s="163" t="str">
        <f t="shared" si="19"/>
        <v>301877</v>
      </c>
      <c r="AA106" s="163" t="str">
        <f t="shared" si="19"/>
        <v>311048</v>
      </c>
      <c r="AB106" s="163" t="str">
        <f t="shared" ref="AB106:BR106" si="20">SUBSTITUTE(AB103,",","")</f>
        <v>311988</v>
      </c>
      <c r="AC106" s="163" t="str">
        <f t="shared" si="20"/>
        <v>329104</v>
      </c>
      <c r="AD106" s="163" t="str">
        <f t="shared" si="20"/>
        <v>320206</v>
      </c>
      <c r="AE106" s="163" t="str">
        <f t="shared" si="20"/>
        <v>320456</v>
      </c>
      <c r="AF106" s="163" t="str">
        <f t="shared" si="20"/>
        <v>332327</v>
      </c>
      <c r="AG106" s="163" t="str">
        <f t="shared" si="20"/>
        <v>327286</v>
      </c>
      <c r="AH106" s="163" t="str">
        <f t="shared" si="20"/>
        <v>327961</v>
      </c>
      <c r="AI106" s="163" t="str">
        <f t="shared" si="20"/>
        <v>325567</v>
      </c>
      <c r="AJ106" s="163" t="str">
        <f t="shared" si="20"/>
        <v>308926</v>
      </c>
      <c r="AK106" s="163" t="str">
        <f t="shared" si="20"/>
        <v>315134</v>
      </c>
      <c r="AL106" s="163" t="str">
        <f t="shared" si="20"/>
        <v>289348</v>
      </c>
      <c r="AM106" s="163" t="str">
        <f t="shared" si="20"/>
        <v>302439</v>
      </c>
      <c r="AN106" s="163" t="str">
        <f t="shared" si="20"/>
        <v>320214</v>
      </c>
      <c r="AO106" s="163" t="str">
        <f t="shared" si="20"/>
        <v>325324</v>
      </c>
      <c r="AP106" s="163" t="str">
        <f t="shared" si="20"/>
        <v>339862</v>
      </c>
      <c r="AQ106" s="163" t="str">
        <f t="shared" si="20"/>
        <v>318643</v>
      </c>
      <c r="AR106" s="163" t="str">
        <f t="shared" si="20"/>
        <v>304706</v>
      </c>
      <c r="AS106" s="163" t="str">
        <f t="shared" si="20"/>
        <v>32522</v>
      </c>
      <c r="AT106" s="163" t="str">
        <f t="shared" si="20"/>
        <v>346231</v>
      </c>
      <c r="AU106" s="163" t="str">
        <f t="shared" si="20"/>
        <v>336144</v>
      </c>
      <c r="AV106" s="163" t="str">
        <f t="shared" si="20"/>
        <v>363978</v>
      </c>
      <c r="AW106" s="163" t="str">
        <f t="shared" si="20"/>
        <v>356389</v>
      </c>
      <c r="AX106" s="163" t="str">
        <f t="shared" si="20"/>
        <v>354734</v>
      </c>
      <c r="AY106" s="163" t="str">
        <f t="shared" si="20"/>
        <v>356817</v>
      </c>
      <c r="AZ106" s="163" t="str">
        <f t="shared" si="20"/>
        <v>354394</v>
      </c>
      <c r="BA106" s="163" t="str">
        <f t="shared" si="20"/>
        <v>339736</v>
      </c>
      <c r="BB106" s="163" t="str">
        <f t="shared" si="20"/>
        <v>35912</v>
      </c>
      <c r="BC106" s="163" t="str">
        <f t="shared" si="20"/>
        <v>361548</v>
      </c>
      <c r="BD106" s="163" t="str">
        <f t="shared" si="20"/>
        <v>344686</v>
      </c>
      <c r="BE106" s="163" t="str">
        <f t="shared" si="20"/>
        <v>344191</v>
      </c>
      <c r="BF106" s="163" t="str">
        <f t="shared" si="20"/>
        <v>350908</v>
      </c>
      <c r="BG106" s="163" t="str">
        <f t="shared" si="20"/>
        <v>348307</v>
      </c>
      <c r="BH106" s="163" t="str">
        <f t="shared" si="20"/>
        <v>347307</v>
      </c>
      <c r="BI106" s="163" t="str">
        <f t="shared" si="20"/>
        <v>339176</v>
      </c>
      <c r="BJ106" s="163" t="str">
        <f t="shared" si="20"/>
        <v>322453</v>
      </c>
      <c r="BK106" s="163" t="str">
        <f t="shared" si="20"/>
        <v>321805</v>
      </c>
      <c r="BL106" s="163" t="str">
        <f t="shared" si="20"/>
        <v>339568</v>
      </c>
      <c r="BM106" s="163" t="str">
        <f t="shared" si="20"/>
        <v>331001</v>
      </c>
      <c r="BN106" s="163" t="str">
        <f t="shared" si="20"/>
        <v>298467</v>
      </c>
      <c r="BO106" s="163" t="str">
        <f t="shared" si="20"/>
        <v>285235</v>
      </c>
      <c r="BP106" s="163" t="str">
        <f t="shared" si="20"/>
        <v>286008</v>
      </c>
      <c r="BQ106" s="163" t="str">
        <f t="shared" si="20"/>
        <v>27503</v>
      </c>
      <c r="BR106" s="163" t="str">
        <f t="shared" si="20"/>
        <v>28803</v>
      </c>
    </row>
    <row r="107" spans="3:70">
      <c r="C107" s="163"/>
      <c r="D107" s="164">
        <v>45302</v>
      </c>
      <c r="E107" s="163" t="s">
        <v>471</v>
      </c>
      <c r="F107" s="163" t="s">
        <v>472</v>
      </c>
      <c r="H107" s="163"/>
    </row>
    <row r="108" spans="3:70">
      <c r="C108" s="163"/>
      <c r="D108" s="164">
        <v>45301</v>
      </c>
      <c r="E108" s="163" t="s">
        <v>473</v>
      </c>
      <c r="F108" s="163" t="s">
        <v>474</v>
      </c>
      <c r="H108" s="163" t="str">
        <f t="shared" ref="H108:AM108" si="21">SUBSTITUTE(H104,".",",")</f>
        <v>Change %</v>
      </c>
      <c r="I108" s="163" t="str">
        <f t="shared" si="21"/>
        <v>0,0132</v>
      </c>
      <c r="J108" s="163" t="str">
        <f t="shared" si="21"/>
        <v>0,0216</v>
      </c>
      <c r="K108" s="163" t="str">
        <f t="shared" si="21"/>
        <v>-0,0302</v>
      </c>
      <c r="L108" s="163" t="str">
        <f t="shared" si="21"/>
        <v>0,0076</v>
      </c>
      <c r="M108" s="163" t="str">
        <f t="shared" si="21"/>
        <v>0,0142</v>
      </c>
      <c r="N108" s="163" t="str">
        <f t="shared" si="21"/>
        <v>-0,017</v>
      </c>
      <c r="O108" s="163" t="str">
        <f t="shared" si="21"/>
        <v>0,1739</v>
      </c>
      <c r="P108" s="163" t="str">
        <f t="shared" si="21"/>
        <v>-0,0328</v>
      </c>
      <c r="Q108" s="163" t="str">
        <f t="shared" si="21"/>
        <v>-0,0097</v>
      </c>
      <c r="R108" s="163" t="str">
        <f t="shared" si="21"/>
        <v>-0,0387</v>
      </c>
      <c r="S108" s="163" t="str">
        <f t="shared" si="21"/>
        <v>-0,0058</v>
      </c>
      <c r="T108" s="163" t="str">
        <f t="shared" si="21"/>
        <v>0,0209</v>
      </c>
      <c r="U108" s="163" t="str">
        <f t="shared" si="21"/>
        <v>0,0086</v>
      </c>
      <c r="V108" s="163" t="str">
        <f t="shared" si="21"/>
        <v>0,0813</v>
      </c>
      <c r="W108" s="163" t="str">
        <f t="shared" si="21"/>
        <v>-0,0627</v>
      </c>
      <c r="X108" s="163" t="str">
        <f t="shared" si="21"/>
        <v>-0,0181</v>
      </c>
      <c r="Y108" s="163" t="str">
        <f t="shared" si="21"/>
        <v>0,0036</v>
      </c>
      <c r="Z108" s="163" t="str">
        <f t="shared" si="21"/>
        <v>-0,0295</v>
      </c>
      <c r="AA108" s="163" t="str">
        <f t="shared" si="21"/>
        <v>-0,003</v>
      </c>
      <c r="AB108" s="163" t="str">
        <f t="shared" si="21"/>
        <v>-0,052</v>
      </c>
      <c r="AC108" s="163" t="str">
        <f t="shared" si="21"/>
        <v>0,0278</v>
      </c>
      <c r="AD108" s="163" t="str">
        <f t="shared" si="21"/>
        <v>-0,0008</v>
      </c>
      <c r="AE108" s="163" t="str">
        <f t="shared" si="21"/>
        <v>-0,0357</v>
      </c>
      <c r="AF108" s="163" t="str">
        <f t="shared" si="21"/>
        <v>0,0154</v>
      </c>
      <c r="AG108" s="163" t="str">
        <f t="shared" si="21"/>
        <v>-0,0021</v>
      </c>
      <c r="AH108" s="163" t="str">
        <f t="shared" si="21"/>
        <v>0,0074</v>
      </c>
      <c r="AI108" s="163" t="str">
        <f t="shared" si="21"/>
        <v>0,0539</v>
      </c>
      <c r="AJ108" s="163" t="str">
        <f t="shared" si="21"/>
        <v>-0,0197</v>
      </c>
      <c r="AK108" s="163" t="str">
        <f t="shared" si="21"/>
        <v>0,0891</v>
      </c>
      <c r="AL108" s="163" t="str">
        <f t="shared" si="21"/>
        <v>-0,0433</v>
      </c>
      <c r="AM108" s="163" t="str">
        <f t="shared" si="21"/>
        <v>-0,0555</v>
      </c>
      <c r="AN108" s="163" t="str">
        <f t="shared" ref="AN108:BR108" si="22">SUBSTITUTE(AN104,".",",")</f>
        <v>-0,0157</v>
      </c>
      <c r="AO108" s="163" t="str">
        <f t="shared" si="22"/>
        <v>-0,0428</v>
      </c>
      <c r="AP108" s="163" t="str">
        <f t="shared" si="22"/>
        <v>0,0666</v>
      </c>
      <c r="AQ108" s="163" t="str">
        <f t="shared" si="22"/>
        <v>0,0457</v>
      </c>
      <c r="AR108" s="163" t="str">
        <f t="shared" si="22"/>
        <v>-0,0631</v>
      </c>
      <c r="AS108" s="163" t="str">
        <f t="shared" si="22"/>
        <v>-0,0607</v>
      </c>
      <c r="AT108" s="163" t="str">
        <f t="shared" si="22"/>
        <v>0,03</v>
      </c>
      <c r="AU108" s="163" t="str">
        <f t="shared" si="22"/>
        <v>-0,0765</v>
      </c>
      <c r="AV108" s="163" t="str">
        <f t="shared" si="22"/>
        <v>0,0213</v>
      </c>
      <c r="AW108" s="163" t="str">
        <f t="shared" si="22"/>
        <v>0,0047</v>
      </c>
      <c r="AX108" s="163" t="str">
        <f t="shared" si="22"/>
        <v>-0,0058</v>
      </c>
      <c r="AY108" s="163" t="str">
        <f t="shared" si="22"/>
        <v>0,0068</v>
      </c>
      <c r="AZ108" s="163" t="str">
        <f t="shared" si="22"/>
        <v>0,0431</v>
      </c>
      <c r="BA108" s="163" t="str">
        <f t="shared" si="22"/>
        <v>-0,054</v>
      </c>
      <c r="BB108" s="163" t="str">
        <f t="shared" si="22"/>
        <v>-0,0067</v>
      </c>
      <c r="BC108" s="163" t="str">
        <f t="shared" si="22"/>
        <v>0,0489</v>
      </c>
      <c r="BD108" s="163" t="str">
        <f t="shared" si="22"/>
        <v>0,0014</v>
      </c>
      <c r="BE108" s="163" t="str">
        <f t="shared" si="22"/>
        <v>-0,0191</v>
      </c>
      <c r="BF108" s="163" t="str">
        <f t="shared" si="22"/>
        <v>0,0075</v>
      </c>
      <c r="BG108" s="163" t="str">
        <f t="shared" si="22"/>
        <v>0,0029</v>
      </c>
      <c r="BH108" s="163" t="str">
        <f t="shared" si="22"/>
        <v>0,024</v>
      </c>
      <c r="BI108" s="163" t="str">
        <f t="shared" si="22"/>
        <v>0,0519</v>
      </c>
      <c r="BJ108" s="163" t="str">
        <f t="shared" si="22"/>
        <v>0,002</v>
      </c>
      <c r="BK108" s="163" t="str">
        <f t="shared" si="22"/>
        <v>-0,0523</v>
      </c>
      <c r="BL108" s="163" t="str">
        <f t="shared" si="22"/>
        <v>0,0259</v>
      </c>
      <c r="BM108" s="163" t="str">
        <f t="shared" si="22"/>
        <v>0,109</v>
      </c>
      <c r="BN108" s="163" t="str">
        <f t="shared" si="22"/>
        <v>0,0464</v>
      </c>
      <c r="BO108" s="163" t="str">
        <f t="shared" si="22"/>
        <v>-0,0027</v>
      </c>
      <c r="BP108" s="163" t="str">
        <f t="shared" si="22"/>
        <v>0,0399</v>
      </c>
      <c r="BQ108" s="163" t="str">
        <f t="shared" si="22"/>
        <v>-0,0451</v>
      </c>
      <c r="BR108" s="163" t="str">
        <f t="shared" si="22"/>
        <v>-0,0323</v>
      </c>
    </row>
    <row r="109" spans="3:70">
      <c r="C109" s="163"/>
      <c r="D109" s="164">
        <v>45300</v>
      </c>
      <c r="E109" s="163" t="s">
        <v>475</v>
      </c>
      <c r="F109" s="163" t="s">
        <v>476</v>
      </c>
      <c r="H109" s="163"/>
      <c r="I109" s="163" t="str">
        <f t="shared" ref="I109" si="23">SUBSTITUTE(I105,".",",")</f>
        <v/>
      </c>
    </row>
    <row r="110" spans="3:70">
      <c r="C110" s="163"/>
      <c r="D110" s="164">
        <v>45299</v>
      </c>
      <c r="E110" s="163" t="s">
        <v>477</v>
      </c>
      <c r="F110" s="163" t="s">
        <v>478</v>
      </c>
      <c r="H110" s="163"/>
      <c r="I110" s="163" t="str">
        <f t="shared" ref="I110:BR110" si="24">SUBSTITUTE(I106,".",",")</f>
        <v>336483</v>
      </c>
      <c r="J110" s="163" t="str">
        <f t="shared" si="24"/>
        <v>33209</v>
      </c>
      <c r="K110" s="163" t="str">
        <f t="shared" si="24"/>
        <v>32506</v>
      </c>
      <c r="L110" s="163" t="str">
        <f t="shared" si="24"/>
        <v>335176</v>
      </c>
      <c r="M110" s="163" t="str">
        <f t="shared" si="24"/>
        <v>332646</v>
      </c>
      <c r="N110" s="163" t="str">
        <f t="shared" si="24"/>
        <v>327982</v>
      </c>
      <c r="O110" s="163" t="str">
        <f t="shared" si="24"/>
        <v>33365</v>
      </c>
      <c r="P110" s="163" t="str">
        <f t="shared" si="24"/>
        <v>284221</v>
      </c>
      <c r="Q110" s="163" t="str">
        <f t="shared" si="24"/>
        <v>293875</v>
      </c>
      <c r="R110" s="163" t="str">
        <f t="shared" si="24"/>
        <v>29674</v>
      </c>
      <c r="S110" s="163" t="str">
        <f t="shared" si="24"/>
        <v>308681</v>
      </c>
      <c r="T110" s="163" t="str">
        <f t="shared" si="24"/>
        <v>310482</v>
      </c>
      <c r="U110" s="163" t="str">
        <f t="shared" si="24"/>
        <v>304117</v>
      </c>
      <c r="V110" s="163" t="str">
        <f t="shared" si="24"/>
        <v>301517</v>
      </c>
      <c r="W110" s="163" t="str">
        <f t="shared" si="24"/>
        <v>278855</v>
      </c>
      <c r="X110" s="163" t="str">
        <f t="shared" si="24"/>
        <v>297493</v>
      </c>
      <c r="Y110" s="163" t="str">
        <f t="shared" si="24"/>
        <v>302967</v>
      </c>
      <c r="Z110" s="163" t="str">
        <f t="shared" si="24"/>
        <v>301877</v>
      </c>
      <c r="AA110" s="163" t="str">
        <f t="shared" si="24"/>
        <v>311048</v>
      </c>
      <c r="AB110" s="163" t="str">
        <f t="shared" si="24"/>
        <v>311988</v>
      </c>
      <c r="AC110" s="163" t="str">
        <f t="shared" si="24"/>
        <v>329104</v>
      </c>
      <c r="AD110" s="163" t="str">
        <f t="shared" si="24"/>
        <v>320206</v>
      </c>
      <c r="AE110" s="163" t="str">
        <f t="shared" si="24"/>
        <v>320456</v>
      </c>
      <c r="AF110" s="163" t="str">
        <f t="shared" si="24"/>
        <v>332327</v>
      </c>
      <c r="AG110" s="163" t="str">
        <f t="shared" si="24"/>
        <v>327286</v>
      </c>
      <c r="AH110" s="163" t="str">
        <f t="shared" si="24"/>
        <v>327961</v>
      </c>
      <c r="AI110" s="163" t="str">
        <f t="shared" si="24"/>
        <v>325567</v>
      </c>
      <c r="AJ110" s="163" t="str">
        <f t="shared" si="24"/>
        <v>308926</v>
      </c>
      <c r="AK110" s="163" t="str">
        <f t="shared" si="24"/>
        <v>315134</v>
      </c>
      <c r="AL110" s="163" t="str">
        <f t="shared" si="24"/>
        <v>289348</v>
      </c>
      <c r="AM110" s="163" t="str">
        <f t="shared" si="24"/>
        <v>302439</v>
      </c>
      <c r="AN110" s="163" t="str">
        <f t="shared" si="24"/>
        <v>320214</v>
      </c>
      <c r="AO110" s="163" t="str">
        <f t="shared" si="24"/>
        <v>325324</v>
      </c>
      <c r="AP110" s="163" t="str">
        <f t="shared" si="24"/>
        <v>339862</v>
      </c>
      <c r="AQ110" s="163" t="str">
        <f t="shared" si="24"/>
        <v>318643</v>
      </c>
      <c r="AR110" s="163" t="str">
        <f t="shared" si="24"/>
        <v>304706</v>
      </c>
      <c r="AS110" s="163" t="str">
        <f t="shared" si="24"/>
        <v>32522</v>
      </c>
      <c r="AT110" s="163" t="str">
        <f t="shared" si="24"/>
        <v>346231</v>
      </c>
      <c r="AU110" s="163" t="str">
        <f t="shared" si="24"/>
        <v>336144</v>
      </c>
      <c r="AV110" s="163" t="str">
        <f t="shared" si="24"/>
        <v>363978</v>
      </c>
      <c r="AW110" s="163" t="str">
        <f t="shared" si="24"/>
        <v>356389</v>
      </c>
      <c r="AX110" s="163" t="str">
        <f t="shared" si="24"/>
        <v>354734</v>
      </c>
      <c r="AY110" s="163" t="str">
        <f t="shared" si="24"/>
        <v>356817</v>
      </c>
      <c r="AZ110" s="163" t="str">
        <f t="shared" si="24"/>
        <v>354394</v>
      </c>
      <c r="BA110" s="163" t="str">
        <f t="shared" si="24"/>
        <v>339736</v>
      </c>
      <c r="BB110" s="163" t="str">
        <f t="shared" si="24"/>
        <v>35912</v>
      </c>
      <c r="BC110" s="163" t="str">
        <f t="shared" si="24"/>
        <v>361548</v>
      </c>
      <c r="BD110" s="163" t="str">
        <f t="shared" si="24"/>
        <v>344686</v>
      </c>
      <c r="BE110" s="163" t="str">
        <f t="shared" si="24"/>
        <v>344191</v>
      </c>
      <c r="BF110" s="163" t="str">
        <f t="shared" si="24"/>
        <v>350908</v>
      </c>
      <c r="BG110" s="163" t="str">
        <f t="shared" si="24"/>
        <v>348307</v>
      </c>
      <c r="BH110" s="163" t="str">
        <f t="shared" si="24"/>
        <v>347307</v>
      </c>
      <c r="BI110" s="163" t="str">
        <f t="shared" si="24"/>
        <v>339176</v>
      </c>
      <c r="BJ110" s="163" t="str">
        <f t="shared" si="24"/>
        <v>322453</v>
      </c>
      <c r="BK110" s="163" t="str">
        <f t="shared" si="24"/>
        <v>321805</v>
      </c>
      <c r="BL110" s="163" t="str">
        <f t="shared" si="24"/>
        <v>339568</v>
      </c>
      <c r="BM110" s="163" t="str">
        <f t="shared" si="24"/>
        <v>331001</v>
      </c>
      <c r="BN110" s="163" t="str">
        <f t="shared" si="24"/>
        <v>298467</v>
      </c>
      <c r="BO110" s="163" t="str">
        <f t="shared" si="24"/>
        <v>285235</v>
      </c>
      <c r="BP110" s="163" t="str">
        <f t="shared" si="24"/>
        <v>286008</v>
      </c>
      <c r="BQ110" s="163" t="str">
        <f t="shared" si="24"/>
        <v>27503</v>
      </c>
      <c r="BR110" s="163" t="str">
        <f t="shared" si="24"/>
        <v>28803</v>
      </c>
    </row>
    <row r="111" spans="3:70">
      <c r="C111" s="163"/>
      <c r="D111" s="164">
        <v>45298</v>
      </c>
      <c r="E111" s="163" t="s">
        <v>479</v>
      </c>
      <c r="F111" s="163" t="s">
        <v>480</v>
      </c>
      <c r="H111" s="163"/>
    </row>
    <row r="112" spans="3:70">
      <c r="C112" s="163"/>
      <c r="D112" s="164">
        <v>45297</v>
      </c>
      <c r="E112" s="163" t="s">
        <v>481</v>
      </c>
      <c r="F112" s="163" t="s">
        <v>482</v>
      </c>
      <c r="H112" s="163"/>
    </row>
    <row r="113" spans="3:75">
      <c r="C113" s="163"/>
      <c r="D113" s="164">
        <v>45296</v>
      </c>
      <c r="E113" s="163" t="s">
        <v>483</v>
      </c>
      <c r="F113" s="163" t="s">
        <v>484</v>
      </c>
      <c r="H113" s="163"/>
    </row>
    <row r="114" spans="3:75">
      <c r="C114" s="163"/>
      <c r="D114" s="164">
        <v>45295</v>
      </c>
      <c r="E114" s="163" t="s">
        <v>485</v>
      </c>
      <c r="F114" s="163" t="s">
        <v>486</v>
      </c>
      <c r="H114" s="163"/>
    </row>
    <row r="115" spans="3:75">
      <c r="C115" s="163"/>
      <c r="D115" s="164">
        <v>45294</v>
      </c>
      <c r="E115" s="163" t="s">
        <v>487</v>
      </c>
      <c r="F115" s="163" t="s">
        <v>488</v>
      </c>
      <c r="H115" s="162" t="s">
        <v>175</v>
      </c>
      <c r="I115" s="162" t="s">
        <v>461</v>
      </c>
      <c r="J115" s="162" t="s">
        <v>462</v>
      </c>
      <c r="M115" s="162" t="s">
        <v>175</v>
      </c>
      <c r="N115" s="166">
        <v>43831</v>
      </c>
      <c r="O115" s="166">
        <v>43862</v>
      </c>
      <c r="P115" s="166">
        <v>43891</v>
      </c>
      <c r="Q115" s="166">
        <v>43922</v>
      </c>
      <c r="R115" s="166">
        <v>43952</v>
      </c>
      <c r="S115" s="166">
        <v>43983</v>
      </c>
      <c r="T115" s="166">
        <v>44013</v>
      </c>
      <c r="U115" s="166">
        <v>44044</v>
      </c>
      <c r="V115" s="166">
        <v>44075</v>
      </c>
      <c r="W115" s="166">
        <v>44105</v>
      </c>
      <c r="X115" s="166">
        <v>44136</v>
      </c>
      <c r="Y115" s="166">
        <v>44166</v>
      </c>
      <c r="Z115" s="166">
        <v>44197</v>
      </c>
      <c r="AA115" s="166">
        <v>44228</v>
      </c>
      <c r="AB115" s="166">
        <v>44256</v>
      </c>
      <c r="AC115" s="166">
        <v>44287</v>
      </c>
      <c r="AD115" s="166">
        <v>44317</v>
      </c>
      <c r="AE115" s="166">
        <v>44348</v>
      </c>
      <c r="AF115" s="166">
        <v>44378</v>
      </c>
      <c r="AG115" s="166">
        <v>44409</v>
      </c>
      <c r="AH115" s="166">
        <v>44440</v>
      </c>
      <c r="AI115" s="166">
        <v>44470</v>
      </c>
      <c r="AJ115" s="166">
        <v>44501</v>
      </c>
      <c r="AK115" s="166">
        <v>44531</v>
      </c>
      <c r="AL115" s="166">
        <v>44562</v>
      </c>
      <c r="AM115" s="166">
        <v>44593</v>
      </c>
      <c r="AN115" s="166">
        <v>44621</v>
      </c>
      <c r="AO115" s="166">
        <v>44652</v>
      </c>
      <c r="AP115" s="166">
        <v>44682</v>
      </c>
      <c r="AQ115" s="166">
        <v>44713</v>
      </c>
      <c r="AR115" s="166">
        <v>44743</v>
      </c>
      <c r="AS115" s="166">
        <v>44774</v>
      </c>
      <c r="AT115" s="166">
        <v>44805</v>
      </c>
      <c r="AU115" s="166">
        <v>44835</v>
      </c>
      <c r="AV115" s="166">
        <v>44866</v>
      </c>
      <c r="AW115" s="166">
        <v>44896</v>
      </c>
      <c r="AX115" s="166">
        <v>44927</v>
      </c>
      <c r="AY115" s="166">
        <v>44958</v>
      </c>
      <c r="AZ115" s="166">
        <v>44986</v>
      </c>
      <c r="BA115" s="166">
        <v>45017</v>
      </c>
      <c r="BB115" s="166">
        <v>45047</v>
      </c>
      <c r="BC115" s="166">
        <v>45078</v>
      </c>
      <c r="BD115" s="166">
        <v>45108</v>
      </c>
      <c r="BE115" s="166">
        <v>45139</v>
      </c>
      <c r="BF115" s="166">
        <v>45170</v>
      </c>
      <c r="BG115" s="166">
        <v>45200</v>
      </c>
      <c r="BH115" s="166">
        <v>45231</v>
      </c>
      <c r="BI115" s="166">
        <v>45261</v>
      </c>
      <c r="BJ115" s="166">
        <v>45292</v>
      </c>
      <c r="BK115" s="166">
        <v>45323</v>
      </c>
      <c r="BL115" s="166">
        <v>45352</v>
      </c>
      <c r="BM115" s="166">
        <v>45383</v>
      </c>
      <c r="BN115" s="166">
        <v>45413</v>
      </c>
      <c r="BO115" s="166">
        <v>45444</v>
      </c>
      <c r="BP115" s="166">
        <v>45474</v>
      </c>
      <c r="BQ115" s="166">
        <v>45505</v>
      </c>
      <c r="BR115" s="166">
        <v>45536</v>
      </c>
      <c r="BS115" s="166">
        <v>45566</v>
      </c>
      <c r="BT115" s="166">
        <v>45597</v>
      </c>
      <c r="BU115" s="166">
        <v>45627</v>
      </c>
      <c r="BV115" s="166">
        <v>45658</v>
      </c>
      <c r="BW115" s="166">
        <v>45689</v>
      </c>
    </row>
    <row r="116" spans="3:75">
      <c r="C116" s="163"/>
      <c r="D116" s="164">
        <v>45293</v>
      </c>
      <c r="E116" s="163" t="s">
        <v>489</v>
      </c>
      <c r="F116" s="163" t="s">
        <v>490</v>
      </c>
      <c r="H116" s="164">
        <v>43832</v>
      </c>
      <c r="I116" s="163">
        <v>2880.3</v>
      </c>
      <c r="J116" s="165">
        <v>-3.2300000000000002E-2</v>
      </c>
      <c r="K116">
        <v>62</v>
      </c>
      <c r="M116" s="162" t="s">
        <v>461</v>
      </c>
      <c r="N116" s="163">
        <v>2880.3</v>
      </c>
      <c r="O116" s="163">
        <v>2750.3</v>
      </c>
      <c r="P116" s="163">
        <v>2860.08</v>
      </c>
      <c r="Q116" s="163">
        <v>2852.35</v>
      </c>
      <c r="R116" s="163">
        <v>2984.67</v>
      </c>
      <c r="S116" s="163">
        <v>3310.01</v>
      </c>
      <c r="T116" s="163">
        <v>3395.68</v>
      </c>
      <c r="U116" s="163">
        <v>3218.05</v>
      </c>
      <c r="V116" s="163">
        <v>3224.53</v>
      </c>
      <c r="W116" s="163">
        <v>3391.76</v>
      </c>
      <c r="X116" s="163">
        <v>3473.07</v>
      </c>
      <c r="Y116" s="163">
        <v>3483.07</v>
      </c>
      <c r="Z116" s="163">
        <v>3509.08</v>
      </c>
      <c r="AA116" s="163">
        <v>3441.91</v>
      </c>
      <c r="AB116" s="163">
        <v>3446.86</v>
      </c>
      <c r="AC116" s="163">
        <v>3615.48</v>
      </c>
      <c r="AD116" s="163">
        <v>3591.2</v>
      </c>
      <c r="AE116" s="163">
        <v>3397.36</v>
      </c>
      <c r="AF116" s="163">
        <v>3543.94</v>
      </c>
      <c r="AG116" s="163">
        <v>3568.17</v>
      </c>
      <c r="AH116" s="163">
        <v>3547.34</v>
      </c>
      <c r="AI116" s="163">
        <v>3563.89</v>
      </c>
      <c r="AJ116" s="163">
        <v>3639.78</v>
      </c>
      <c r="AK116" s="163">
        <v>3361.44</v>
      </c>
      <c r="AL116" s="163">
        <v>3462.31</v>
      </c>
      <c r="AM116" s="163">
        <v>3252.2</v>
      </c>
      <c r="AN116" s="163">
        <v>3047.06</v>
      </c>
      <c r="AO116" s="163">
        <v>3186.43</v>
      </c>
      <c r="AP116" s="163">
        <v>3398.62</v>
      </c>
      <c r="AQ116" s="163">
        <v>3253.24</v>
      </c>
      <c r="AR116" s="163">
        <v>3202.14</v>
      </c>
      <c r="AS116" s="163">
        <v>3024.39</v>
      </c>
      <c r="AT116" s="163">
        <v>2893.48</v>
      </c>
      <c r="AU116" s="163">
        <v>3151.34</v>
      </c>
      <c r="AV116" s="163">
        <v>3089.26</v>
      </c>
      <c r="AW116" s="163">
        <v>3255.67</v>
      </c>
      <c r="AX116" s="163">
        <v>3279.61</v>
      </c>
      <c r="AY116" s="163">
        <v>3272.86</v>
      </c>
      <c r="AZ116" s="163">
        <v>3323.27</v>
      </c>
      <c r="BA116" s="163">
        <v>3204.56</v>
      </c>
      <c r="BB116" s="163">
        <v>3202.06</v>
      </c>
      <c r="BC116" s="163">
        <v>3291.04</v>
      </c>
      <c r="BD116" s="163">
        <v>3119.88</v>
      </c>
      <c r="BE116" s="163">
        <v>3110.48</v>
      </c>
      <c r="BF116" s="163">
        <v>3018.77</v>
      </c>
      <c r="BG116" s="163">
        <v>3029.67</v>
      </c>
      <c r="BH116" s="163">
        <v>2974.93</v>
      </c>
      <c r="BI116" s="163">
        <v>2788.55</v>
      </c>
      <c r="BJ116" s="163">
        <v>3015.17</v>
      </c>
      <c r="BK116" s="163">
        <v>3041.17</v>
      </c>
      <c r="BL116" s="163">
        <v>3104.82</v>
      </c>
      <c r="BM116" s="163">
        <v>3086.81</v>
      </c>
      <c r="BN116" s="163">
        <v>2967.4</v>
      </c>
      <c r="BO116" s="163">
        <v>2938.75</v>
      </c>
      <c r="BP116" s="163">
        <v>2842.21</v>
      </c>
      <c r="BQ116" s="163">
        <v>3336.5</v>
      </c>
      <c r="BR116" s="163">
        <v>3279.82</v>
      </c>
      <c r="BS116" s="163">
        <v>3326.46</v>
      </c>
      <c r="BT116" s="163">
        <v>3351.76</v>
      </c>
      <c r="BU116" s="163">
        <v>3250.6</v>
      </c>
      <c r="BV116" s="163">
        <v>3320.9</v>
      </c>
      <c r="BW116" s="163">
        <v>3364.83</v>
      </c>
    </row>
    <row r="117" spans="3:75">
      <c r="C117" s="163"/>
      <c r="D117" s="164">
        <v>45292</v>
      </c>
      <c r="E117" s="163" t="s">
        <v>491</v>
      </c>
      <c r="F117" s="163" t="s">
        <v>492</v>
      </c>
      <c r="H117" s="164">
        <v>43833</v>
      </c>
      <c r="I117" s="163">
        <v>2750.3</v>
      </c>
      <c r="J117" s="165">
        <v>-4.5100000000000001E-2</v>
      </c>
      <c r="K117">
        <v>61</v>
      </c>
      <c r="M117" s="162" t="s">
        <v>462</v>
      </c>
      <c r="N117" s="165">
        <v>-3.2300000000000002E-2</v>
      </c>
      <c r="O117" s="165">
        <v>-4.5100000000000001E-2</v>
      </c>
      <c r="P117" s="165">
        <v>3.9899999999999998E-2</v>
      </c>
      <c r="Q117" s="165">
        <v>-2.7000000000000001E-3</v>
      </c>
      <c r="R117" s="165">
        <v>4.6399999999999997E-2</v>
      </c>
      <c r="S117" s="165">
        <v>0.109</v>
      </c>
      <c r="T117" s="165">
        <v>2.5899999999999999E-2</v>
      </c>
      <c r="U117" s="165">
        <v>-5.2299999999999999E-2</v>
      </c>
      <c r="V117" s="165">
        <v>2E-3</v>
      </c>
      <c r="W117" s="165">
        <v>5.1900000000000002E-2</v>
      </c>
      <c r="X117" s="165">
        <v>2.4E-2</v>
      </c>
      <c r="Y117" s="165">
        <v>2.8999999999999998E-3</v>
      </c>
      <c r="Z117" s="165">
        <v>7.4999999999999997E-3</v>
      </c>
      <c r="AA117" s="165">
        <v>-1.9099999999999999E-2</v>
      </c>
      <c r="AB117" s="165">
        <v>1.4E-3</v>
      </c>
      <c r="AC117" s="165">
        <v>4.8899999999999999E-2</v>
      </c>
      <c r="AD117" s="165">
        <v>-6.7000000000000002E-3</v>
      </c>
      <c r="AE117" s="165">
        <v>-5.3999999999999999E-2</v>
      </c>
      <c r="AF117" s="165">
        <v>4.3099999999999999E-2</v>
      </c>
      <c r="AG117" s="165">
        <v>6.7999999999999996E-3</v>
      </c>
      <c r="AH117" s="165">
        <v>-5.7999999999999996E-3</v>
      </c>
      <c r="AI117" s="165">
        <v>4.7000000000000002E-3</v>
      </c>
      <c r="AJ117" s="165">
        <v>2.1299999999999999E-2</v>
      </c>
      <c r="AK117" s="165">
        <v>-7.6499999999999999E-2</v>
      </c>
      <c r="AL117" s="165">
        <v>0.03</v>
      </c>
      <c r="AM117" s="165">
        <v>-6.0699999999999997E-2</v>
      </c>
      <c r="AN117" s="165">
        <v>-6.3100000000000003E-2</v>
      </c>
      <c r="AO117" s="165">
        <v>4.5699999999999998E-2</v>
      </c>
      <c r="AP117" s="165">
        <v>6.6600000000000006E-2</v>
      </c>
      <c r="AQ117" s="165">
        <v>-4.2799999999999998E-2</v>
      </c>
      <c r="AR117" s="165">
        <v>-1.5699999999999999E-2</v>
      </c>
      <c r="AS117" s="165">
        <v>-5.5500000000000001E-2</v>
      </c>
      <c r="AT117" s="165">
        <v>-4.3299999999999998E-2</v>
      </c>
      <c r="AU117" s="165">
        <v>8.9099999999999999E-2</v>
      </c>
      <c r="AV117" s="165">
        <v>-1.9699999999999999E-2</v>
      </c>
      <c r="AW117" s="165">
        <v>5.3900000000000003E-2</v>
      </c>
      <c r="AX117" s="165">
        <v>7.4000000000000003E-3</v>
      </c>
      <c r="AY117" s="165">
        <v>-2.0999999999999999E-3</v>
      </c>
      <c r="AZ117" s="165">
        <v>1.54E-2</v>
      </c>
      <c r="BA117" s="165">
        <v>-3.5700000000000003E-2</v>
      </c>
      <c r="BB117" s="165">
        <v>-8.0000000000000004E-4</v>
      </c>
      <c r="BC117" s="165">
        <v>2.7799999999999998E-2</v>
      </c>
      <c r="BD117" s="165">
        <v>-5.1999999999999998E-2</v>
      </c>
      <c r="BE117" s="165">
        <v>-3.0000000000000001E-3</v>
      </c>
      <c r="BF117" s="165">
        <v>-2.9499999999999998E-2</v>
      </c>
      <c r="BG117" s="165">
        <v>3.5999999999999999E-3</v>
      </c>
      <c r="BH117" s="165">
        <v>-1.8100000000000002E-2</v>
      </c>
      <c r="BI117" s="165">
        <v>-6.2700000000000006E-2</v>
      </c>
      <c r="BJ117" s="165">
        <v>8.1299999999999997E-2</v>
      </c>
      <c r="BK117" s="165">
        <v>8.6E-3</v>
      </c>
      <c r="BL117" s="165">
        <v>2.0899999999999998E-2</v>
      </c>
      <c r="BM117" s="165">
        <v>-5.7999999999999996E-3</v>
      </c>
      <c r="BN117" s="165">
        <v>-3.8699999999999998E-2</v>
      </c>
      <c r="BO117" s="165">
        <v>-9.7000000000000003E-3</v>
      </c>
      <c r="BP117" s="165">
        <v>-3.2800000000000003E-2</v>
      </c>
      <c r="BQ117" s="165">
        <v>0.1739</v>
      </c>
      <c r="BR117" s="165">
        <v>-1.7000000000000001E-2</v>
      </c>
      <c r="BS117" s="165">
        <v>1.4200000000000001E-2</v>
      </c>
      <c r="BT117" s="165">
        <v>7.6E-3</v>
      </c>
      <c r="BU117" s="165">
        <v>-3.0200000000000001E-2</v>
      </c>
      <c r="BV117" s="165">
        <v>2.1600000000000001E-2</v>
      </c>
      <c r="BW117" s="165">
        <v>1.32E-2</v>
      </c>
    </row>
    <row r="118" spans="3:75">
      <c r="C118" s="163"/>
      <c r="D118" s="164">
        <v>44938</v>
      </c>
      <c r="E118" s="163" t="s">
        <v>493</v>
      </c>
      <c r="F118" s="163" t="s">
        <v>494</v>
      </c>
      <c r="H118" s="164">
        <v>43834</v>
      </c>
      <c r="I118" s="163">
        <v>2860.08</v>
      </c>
      <c r="J118" s="165">
        <v>3.9899999999999998E-2</v>
      </c>
      <c r="K118">
        <v>60</v>
      </c>
      <c r="N118">
        <v>0</v>
      </c>
      <c r="O118">
        <v>0</v>
      </c>
      <c r="P118">
        <v>0</v>
      </c>
      <c r="Q118">
        <v>0</v>
      </c>
      <c r="R118">
        <v>0</v>
      </c>
      <c r="S118">
        <v>0</v>
      </c>
      <c r="T118">
        <v>0</v>
      </c>
      <c r="U118">
        <v>0</v>
      </c>
      <c r="V118">
        <v>0</v>
      </c>
      <c r="W118">
        <v>0</v>
      </c>
      <c r="X118">
        <v>0</v>
      </c>
      <c r="Y118">
        <v>0</v>
      </c>
      <c r="Z118">
        <v>0</v>
      </c>
      <c r="AA118">
        <v>0</v>
      </c>
      <c r="AB118">
        <v>0</v>
      </c>
      <c r="AC118">
        <v>0</v>
      </c>
      <c r="AD118">
        <v>0</v>
      </c>
      <c r="AE118">
        <v>0</v>
      </c>
      <c r="AF118">
        <v>0</v>
      </c>
      <c r="AG118">
        <v>0</v>
      </c>
      <c r="AH118">
        <v>0</v>
      </c>
      <c r="AI118">
        <v>0</v>
      </c>
      <c r="AJ118">
        <v>0</v>
      </c>
      <c r="AK118">
        <v>0</v>
      </c>
      <c r="AL118">
        <v>0</v>
      </c>
      <c r="AM118">
        <v>0</v>
      </c>
      <c r="AN118">
        <v>0</v>
      </c>
      <c r="AO118">
        <v>0</v>
      </c>
      <c r="AP118">
        <v>0</v>
      </c>
      <c r="AQ118">
        <v>0</v>
      </c>
      <c r="AR118">
        <v>0</v>
      </c>
      <c r="AS118">
        <v>0</v>
      </c>
      <c r="AT118">
        <v>0</v>
      </c>
      <c r="AU118">
        <v>0</v>
      </c>
      <c r="AV118">
        <v>0</v>
      </c>
      <c r="AW118">
        <v>0</v>
      </c>
      <c r="AX118">
        <v>0</v>
      </c>
      <c r="AY118">
        <v>0</v>
      </c>
      <c r="AZ118">
        <v>0</v>
      </c>
      <c r="BA118">
        <v>0</v>
      </c>
      <c r="BB118">
        <v>0</v>
      </c>
      <c r="BC118">
        <v>0</v>
      </c>
      <c r="BD118">
        <v>0</v>
      </c>
      <c r="BE118">
        <v>0</v>
      </c>
      <c r="BF118">
        <v>0</v>
      </c>
      <c r="BG118">
        <v>0</v>
      </c>
      <c r="BH118">
        <v>0</v>
      </c>
      <c r="BI118">
        <v>0</v>
      </c>
      <c r="BJ118">
        <v>0</v>
      </c>
      <c r="BK118">
        <v>0</v>
      </c>
      <c r="BL118">
        <v>0</v>
      </c>
      <c r="BM118">
        <v>0</v>
      </c>
      <c r="BN118">
        <v>0</v>
      </c>
      <c r="BO118">
        <v>0</v>
      </c>
      <c r="BP118">
        <v>0</v>
      </c>
      <c r="BQ118">
        <v>0</v>
      </c>
      <c r="BR118">
        <v>0</v>
      </c>
      <c r="BS118">
        <v>0</v>
      </c>
      <c r="BT118">
        <v>0</v>
      </c>
      <c r="BU118">
        <v>0</v>
      </c>
      <c r="BV118">
        <v>0</v>
      </c>
      <c r="BW118">
        <v>0</v>
      </c>
    </row>
    <row r="119" spans="3:75">
      <c r="C119" s="163"/>
      <c r="D119" s="164">
        <v>44937</v>
      </c>
      <c r="E119" s="163" t="s">
        <v>495</v>
      </c>
      <c r="F119" s="163" t="s">
        <v>496</v>
      </c>
      <c r="H119" s="164">
        <v>43835</v>
      </c>
      <c r="I119" s="163">
        <v>2852.35</v>
      </c>
      <c r="J119" s="165">
        <v>-2.7000000000000001E-3</v>
      </c>
      <c r="K119">
        <v>59</v>
      </c>
    </row>
    <row r="120" spans="3:75">
      <c r="C120" s="163"/>
      <c r="D120" s="164">
        <v>44936</v>
      </c>
      <c r="E120" s="163" t="s">
        <v>497</v>
      </c>
      <c r="F120" s="163" t="s">
        <v>498</v>
      </c>
      <c r="H120" s="164">
        <v>43836</v>
      </c>
      <c r="I120" s="163">
        <v>2984.67</v>
      </c>
      <c r="J120" s="165">
        <v>4.6399999999999997E-2</v>
      </c>
      <c r="K120">
        <v>58</v>
      </c>
    </row>
    <row r="121" spans="3:75">
      <c r="C121" s="163"/>
      <c r="D121" s="164">
        <v>44935</v>
      </c>
      <c r="E121" s="163" t="s">
        <v>499</v>
      </c>
      <c r="F121" s="163" t="s">
        <v>500</v>
      </c>
      <c r="H121" s="164">
        <v>43837</v>
      </c>
      <c r="I121" s="163">
        <v>3310.01</v>
      </c>
      <c r="J121" s="165">
        <v>0.109</v>
      </c>
      <c r="K121">
        <v>57</v>
      </c>
    </row>
    <row r="122" spans="3:75">
      <c r="C122" s="163"/>
      <c r="D122" s="164">
        <v>44934</v>
      </c>
      <c r="E122" s="163" t="s">
        <v>501</v>
      </c>
      <c r="F122" s="163" t="s">
        <v>502</v>
      </c>
      <c r="H122" s="164">
        <v>43838</v>
      </c>
      <c r="I122" s="163">
        <v>3395.68</v>
      </c>
      <c r="J122" s="165">
        <v>2.5899999999999999E-2</v>
      </c>
      <c r="K122">
        <v>56</v>
      </c>
    </row>
    <row r="123" spans="3:75">
      <c r="C123" s="163"/>
      <c r="D123" s="164">
        <v>44933</v>
      </c>
      <c r="E123" s="163" t="s">
        <v>503</v>
      </c>
      <c r="F123" s="163" t="s">
        <v>504</v>
      </c>
      <c r="H123" s="164">
        <v>43839</v>
      </c>
      <c r="I123" s="163">
        <v>3218.05</v>
      </c>
      <c r="J123" s="165">
        <v>-5.2299999999999999E-2</v>
      </c>
      <c r="K123">
        <v>55</v>
      </c>
    </row>
    <row r="124" spans="3:75">
      <c r="C124" s="163"/>
      <c r="D124" s="164">
        <v>44932</v>
      </c>
      <c r="E124" s="163" t="s">
        <v>505</v>
      </c>
      <c r="F124" s="163" t="s">
        <v>506</v>
      </c>
      <c r="H124" s="164">
        <v>43840</v>
      </c>
      <c r="I124" s="163">
        <v>3224.53</v>
      </c>
      <c r="J124" s="165">
        <v>2E-3</v>
      </c>
      <c r="K124">
        <v>54</v>
      </c>
    </row>
    <row r="125" spans="3:75">
      <c r="C125" s="163"/>
      <c r="D125" s="164">
        <v>44931</v>
      </c>
      <c r="E125" s="163" t="s">
        <v>507</v>
      </c>
      <c r="F125" s="163" t="s">
        <v>508</v>
      </c>
      <c r="H125" s="164">
        <v>43841</v>
      </c>
      <c r="I125" s="163">
        <v>3391.76</v>
      </c>
      <c r="J125" s="165">
        <v>5.1900000000000002E-2</v>
      </c>
      <c r="K125">
        <v>53</v>
      </c>
    </row>
    <row r="126" spans="3:75">
      <c r="C126" s="163"/>
      <c r="D126" s="164">
        <v>44930</v>
      </c>
      <c r="E126" s="163" t="s">
        <v>509</v>
      </c>
      <c r="F126" s="163" t="s">
        <v>510</v>
      </c>
      <c r="H126" s="164">
        <v>43842</v>
      </c>
      <c r="I126" s="163">
        <v>3473.07</v>
      </c>
      <c r="J126" s="165">
        <v>2.4E-2</v>
      </c>
      <c r="K126">
        <v>52</v>
      </c>
    </row>
    <row r="127" spans="3:75">
      <c r="C127" s="163"/>
      <c r="D127" s="164">
        <v>44929</v>
      </c>
      <c r="E127" s="163" t="s">
        <v>511</v>
      </c>
      <c r="F127" s="163" t="s">
        <v>512</v>
      </c>
      <c r="H127" s="164">
        <v>44197</v>
      </c>
      <c r="I127" s="163">
        <v>3483.07</v>
      </c>
      <c r="J127" s="165">
        <v>2.8999999999999998E-3</v>
      </c>
      <c r="K127">
        <v>51</v>
      </c>
    </row>
    <row r="128" spans="3:75">
      <c r="C128" s="163"/>
      <c r="D128" s="164">
        <v>44928</v>
      </c>
      <c r="E128" s="163" t="s">
        <v>513</v>
      </c>
      <c r="F128" s="163" t="s">
        <v>514</v>
      </c>
      <c r="H128" s="164">
        <v>44198</v>
      </c>
      <c r="I128" s="163">
        <v>3509.08</v>
      </c>
      <c r="J128" s="165">
        <v>7.4999999999999997E-3</v>
      </c>
      <c r="K128">
        <v>50</v>
      </c>
    </row>
    <row r="129" spans="3:11">
      <c r="C129" s="163"/>
      <c r="D129" s="164">
        <v>44927</v>
      </c>
      <c r="E129" s="163" t="s">
        <v>515</v>
      </c>
      <c r="F129" s="163" t="s">
        <v>516</v>
      </c>
      <c r="H129" s="164">
        <v>44199</v>
      </c>
      <c r="I129" s="163">
        <v>3441.91</v>
      </c>
      <c r="J129" s="165">
        <v>-1.9099999999999999E-2</v>
      </c>
      <c r="K129">
        <v>49</v>
      </c>
    </row>
    <row r="130" spans="3:11">
      <c r="C130" s="163"/>
      <c r="D130" s="164">
        <v>44573</v>
      </c>
      <c r="E130" s="163" t="s">
        <v>517</v>
      </c>
      <c r="F130" s="163" t="s">
        <v>518</v>
      </c>
      <c r="H130" s="164">
        <v>44200</v>
      </c>
      <c r="I130" s="163">
        <v>3446.86</v>
      </c>
      <c r="J130" s="165">
        <v>1.4E-3</v>
      </c>
      <c r="K130">
        <v>48</v>
      </c>
    </row>
    <row r="131" spans="3:11">
      <c r="C131" s="163"/>
      <c r="D131" s="164">
        <v>44572</v>
      </c>
      <c r="E131" s="163" t="s">
        <v>519</v>
      </c>
      <c r="F131" s="163" t="s">
        <v>520</v>
      </c>
      <c r="H131" s="164">
        <v>44201</v>
      </c>
      <c r="I131" s="163">
        <v>3615.48</v>
      </c>
      <c r="J131" s="165">
        <v>4.8899999999999999E-2</v>
      </c>
      <c r="K131">
        <v>47</v>
      </c>
    </row>
    <row r="132" spans="3:11">
      <c r="C132" s="163"/>
      <c r="D132" s="164">
        <v>44571</v>
      </c>
      <c r="E132" s="163" t="s">
        <v>521</v>
      </c>
      <c r="F132" s="163" t="s">
        <v>522</v>
      </c>
      <c r="H132" s="164">
        <v>44202</v>
      </c>
      <c r="I132" s="163">
        <v>3591.2</v>
      </c>
      <c r="J132" s="165">
        <v>-6.7000000000000002E-3</v>
      </c>
      <c r="K132">
        <v>46</v>
      </c>
    </row>
    <row r="133" spans="3:11">
      <c r="C133" s="163"/>
      <c r="D133" s="164">
        <v>44570</v>
      </c>
      <c r="E133" s="163" t="s">
        <v>523</v>
      </c>
      <c r="F133" s="163" t="s">
        <v>524</v>
      </c>
      <c r="H133" s="164">
        <v>44203</v>
      </c>
      <c r="I133" s="163">
        <v>3397.36</v>
      </c>
      <c r="J133" s="165">
        <v>-5.3999999999999999E-2</v>
      </c>
      <c r="K133">
        <v>45</v>
      </c>
    </row>
    <row r="134" spans="3:11">
      <c r="C134" s="163"/>
      <c r="D134" s="164">
        <v>44569</v>
      </c>
      <c r="E134" s="163" t="s">
        <v>525</v>
      </c>
      <c r="F134" s="163" t="s">
        <v>526</v>
      </c>
      <c r="H134" s="164">
        <v>44204</v>
      </c>
      <c r="I134" s="163">
        <v>3543.94</v>
      </c>
      <c r="J134" s="165">
        <v>4.3099999999999999E-2</v>
      </c>
      <c r="K134">
        <v>44</v>
      </c>
    </row>
    <row r="135" spans="3:11">
      <c r="C135" s="163"/>
      <c r="D135" s="164">
        <v>44568</v>
      </c>
      <c r="E135" s="163" t="s">
        <v>527</v>
      </c>
      <c r="F135" s="163" t="s">
        <v>528</v>
      </c>
      <c r="H135" s="164">
        <v>44205</v>
      </c>
      <c r="I135" s="163">
        <v>3568.17</v>
      </c>
      <c r="J135" s="165">
        <v>6.7999999999999996E-3</v>
      </c>
      <c r="K135">
        <v>43</v>
      </c>
    </row>
    <row r="136" spans="3:11">
      <c r="C136" s="163"/>
      <c r="D136" s="164">
        <v>44567</v>
      </c>
      <c r="E136" s="163" t="s">
        <v>529</v>
      </c>
      <c r="F136" s="163" t="s">
        <v>530</v>
      </c>
      <c r="H136" s="164">
        <v>44206</v>
      </c>
      <c r="I136" s="163">
        <v>3547.34</v>
      </c>
      <c r="J136" s="165">
        <v>-5.7999999999999996E-3</v>
      </c>
      <c r="K136">
        <v>42</v>
      </c>
    </row>
    <row r="137" spans="3:11">
      <c r="C137" s="163"/>
      <c r="D137" s="164">
        <v>44566</v>
      </c>
      <c r="E137" s="163" t="s">
        <v>531</v>
      </c>
      <c r="F137" s="163" t="s">
        <v>532</v>
      </c>
      <c r="H137" s="164">
        <v>44207</v>
      </c>
      <c r="I137" s="163">
        <v>3563.89</v>
      </c>
      <c r="J137" s="165">
        <v>4.7000000000000002E-3</v>
      </c>
      <c r="K137">
        <v>41</v>
      </c>
    </row>
    <row r="138" spans="3:11">
      <c r="C138" s="163"/>
      <c r="D138" s="164">
        <v>44565</v>
      </c>
      <c r="E138" s="163" t="s">
        <v>533</v>
      </c>
      <c r="F138" s="163" t="s">
        <v>534</v>
      </c>
      <c r="H138" s="164">
        <v>44208</v>
      </c>
      <c r="I138" s="163">
        <v>3639.78</v>
      </c>
      <c r="J138" s="165">
        <v>2.1299999999999999E-2</v>
      </c>
      <c r="K138">
        <v>40</v>
      </c>
    </row>
    <row r="139" spans="3:11">
      <c r="C139" s="163"/>
      <c r="D139" s="164">
        <v>44564</v>
      </c>
      <c r="E139" s="163" t="s">
        <v>535</v>
      </c>
      <c r="F139" s="163" t="s">
        <v>536</v>
      </c>
      <c r="H139" s="164">
        <v>44562</v>
      </c>
      <c r="I139" s="163">
        <v>3361.44</v>
      </c>
      <c r="J139" s="165">
        <v>-7.6499999999999999E-2</v>
      </c>
      <c r="K139">
        <v>39</v>
      </c>
    </row>
    <row r="140" spans="3:11">
      <c r="C140" s="163"/>
      <c r="D140" s="164">
        <v>44563</v>
      </c>
      <c r="E140" s="163" t="s">
        <v>537</v>
      </c>
      <c r="F140" s="163" t="s">
        <v>538</v>
      </c>
      <c r="H140" s="164">
        <v>44563</v>
      </c>
      <c r="I140" s="163">
        <v>3462.31</v>
      </c>
      <c r="J140" s="165">
        <v>0.03</v>
      </c>
      <c r="K140">
        <v>38</v>
      </c>
    </row>
    <row r="141" spans="3:11">
      <c r="C141" s="163"/>
      <c r="D141" s="164">
        <v>44562</v>
      </c>
      <c r="E141" s="163" t="s">
        <v>539</v>
      </c>
      <c r="F141" s="163" t="s">
        <v>540</v>
      </c>
      <c r="H141" s="164">
        <v>44564</v>
      </c>
      <c r="I141" s="163">
        <v>3252.2</v>
      </c>
      <c r="J141" s="165">
        <v>-6.0699999999999997E-2</v>
      </c>
      <c r="K141">
        <v>37</v>
      </c>
    </row>
    <row r="142" spans="3:11">
      <c r="C142" s="163"/>
      <c r="D142" s="164">
        <v>44208</v>
      </c>
      <c r="E142" s="163" t="s">
        <v>541</v>
      </c>
      <c r="F142" s="163" t="s">
        <v>542</v>
      </c>
      <c r="H142" s="164">
        <v>44565</v>
      </c>
      <c r="I142" s="163">
        <v>3047.06</v>
      </c>
      <c r="J142" s="165">
        <v>-6.3100000000000003E-2</v>
      </c>
      <c r="K142">
        <v>36</v>
      </c>
    </row>
    <row r="143" spans="3:11">
      <c r="C143" s="163"/>
      <c r="D143" s="164">
        <v>44207</v>
      </c>
      <c r="E143" s="163" t="s">
        <v>543</v>
      </c>
      <c r="F143" s="163" t="s">
        <v>544</v>
      </c>
      <c r="H143" s="164">
        <v>44566</v>
      </c>
      <c r="I143" s="163">
        <v>3186.43</v>
      </c>
      <c r="J143" s="165">
        <v>4.5699999999999998E-2</v>
      </c>
      <c r="K143">
        <v>35</v>
      </c>
    </row>
    <row r="144" spans="3:11">
      <c r="C144" s="163"/>
      <c r="D144" s="164">
        <v>44206</v>
      </c>
      <c r="E144" s="163" t="s">
        <v>545</v>
      </c>
      <c r="F144" s="163" t="s">
        <v>484</v>
      </c>
      <c r="H144" s="164">
        <v>44567</v>
      </c>
      <c r="I144" s="163">
        <v>3398.62</v>
      </c>
      <c r="J144" s="165">
        <v>6.6600000000000006E-2</v>
      </c>
      <c r="K144">
        <v>34</v>
      </c>
    </row>
    <row r="145" spans="3:11">
      <c r="C145" s="163"/>
      <c r="D145" s="164">
        <v>44205</v>
      </c>
      <c r="E145" s="163" t="s">
        <v>546</v>
      </c>
      <c r="F145" s="163" t="s">
        <v>547</v>
      </c>
      <c r="H145" s="164">
        <v>44568</v>
      </c>
      <c r="I145" s="163">
        <v>3253.24</v>
      </c>
      <c r="J145" s="165">
        <v>-4.2799999999999998E-2</v>
      </c>
      <c r="K145">
        <v>33</v>
      </c>
    </row>
    <row r="146" spans="3:11">
      <c r="C146" s="163"/>
      <c r="D146" s="164">
        <v>44204</v>
      </c>
      <c r="E146" s="163" t="s">
        <v>548</v>
      </c>
      <c r="F146" s="163" t="s">
        <v>549</v>
      </c>
      <c r="H146" s="164">
        <v>44569</v>
      </c>
      <c r="I146" s="163">
        <v>3202.14</v>
      </c>
      <c r="J146" s="165">
        <v>-1.5699999999999999E-2</v>
      </c>
      <c r="K146">
        <v>32</v>
      </c>
    </row>
    <row r="147" spans="3:11">
      <c r="C147" s="163"/>
      <c r="D147" s="164">
        <v>44203</v>
      </c>
      <c r="E147" s="163" t="s">
        <v>550</v>
      </c>
      <c r="F147" s="163" t="s">
        <v>551</v>
      </c>
      <c r="H147" s="164">
        <v>44570</v>
      </c>
      <c r="I147" s="163">
        <v>3024.39</v>
      </c>
      <c r="J147" s="165">
        <v>-5.5500000000000001E-2</v>
      </c>
      <c r="K147">
        <v>31</v>
      </c>
    </row>
    <row r="148" spans="3:11">
      <c r="C148" s="163"/>
      <c r="D148" s="164">
        <v>44202</v>
      </c>
      <c r="E148" s="163" t="s">
        <v>552</v>
      </c>
      <c r="F148" s="163" t="s">
        <v>553</v>
      </c>
      <c r="H148" s="164">
        <v>44571</v>
      </c>
      <c r="I148" s="163">
        <v>2893.48</v>
      </c>
      <c r="J148" s="165">
        <v>-4.3299999999999998E-2</v>
      </c>
      <c r="K148">
        <v>30</v>
      </c>
    </row>
    <row r="149" spans="3:11">
      <c r="C149" s="163"/>
      <c r="D149" s="164">
        <v>44201</v>
      </c>
      <c r="E149" s="163" t="s">
        <v>554</v>
      </c>
      <c r="F149" s="163" t="s">
        <v>555</v>
      </c>
      <c r="H149" s="164">
        <v>44572</v>
      </c>
      <c r="I149" s="163">
        <v>3151.34</v>
      </c>
      <c r="J149" s="165">
        <v>8.9099999999999999E-2</v>
      </c>
      <c r="K149">
        <v>29</v>
      </c>
    </row>
    <row r="150" spans="3:11">
      <c r="C150" s="163"/>
      <c r="D150" s="164">
        <v>44200</v>
      </c>
      <c r="E150" s="163" t="s">
        <v>556</v>
      </c>
      <c r="F150" s="163" t="s">
        <v>557</v>
      </c>
      <c r="H150" s="164">
        <v>44573</v>
      </c>
      <c r="I150" s="163">
        <v>3089.26</v>
      </c>
      <c r="J150" s="165">
        <v>-1.9699999999999999E-2</v>
      </c>
      <c r="K150">
        <v>28</v>
      </c>
    </row>
    <row r="151" spans="3:11">
      <c r="C151" s="163"/>
      <c r="D151" s="164">
        <v>44199</v>
      </c>
      <c r="E151" s="163" t="s">
        <v>558</v>
      </c>
      <c r="F151" s="163" t="s">
        <v>559</v>
      </c>
      <c r="H151" s="164">
        <v>44927</v>
      </c>
      <c r="I151" s="163">
        <v>3255.67</v>
      </c>
      <c r="J151" s="165">
        <v>5.3900000000000003E-2</v>
      </c>
      <c r="K151">
        <v>27</v>
      </c>
    </row>
    <row r="152" spans="3:11">
      <c r="C152" s="163"/>
      <c r="D152" s="164">
        <v>44198</v>
      </c>
      <c r="E152" s="163" t="s">
        <v>560</v>
      </c>
      <c r="F152" s="163" t="s">
        <v>561</v>
      </c>
      <c r="H152" s="164">
        <v>44928</v>
      </c>
      <c r="I152" s="163">
        <v>3279.61</v>
      </c>
      <c r="J152" s="165">
        <v>7.4000000000000003E-3</v>
      </c>
      <c r="K152">
        <v>26</v>
      </c>
    </row>
    <row r="153" spans="3:11">
      <c r="C153" s="163"/>
      <c r="D153" s="164">
        <v>44197</v>
      </c>
      <c r="E153" s="163" t="s">
        <v>562</v>
      </c>
      <c r="F153" s="163" t="s">
        <v>563</v>
      </c>
      <c r="H153" s="164">
        <v>44929</v>
      </c>
      <c r="I153" s="163">
        <v>3272.86</v>
      </c>
      <c r="J153" s="165">
        <v>-2.0999999999999999E-3</v>
      </c>
      <c r="K153">
        <v>25</v>
      </c>
    </row>
    <row r="154" spans="3:11">
      <c r="C154" s="163"/>
      <c r="D154" s="164">
        <v>43842</v>
      </c>
      <c r="E154" s="163" t="s">
        <v>564</v>
      </c>
      <c r="F154" s="163" t="s">
        <v>565</v>
      </c>
      <c r="H154" s="164">
        <v>44930</v>
      </c>
      <c r="I154" s="163">
        <v>3323.27</v>
      </c>
      <c r="J154" s="165">
        <v>1.54E-2</v>
      </c>
      <c r="K154">
        <v>24</v>
      </c>
    </row>
    <row r="155" spans="3:11">
      <c r="C155" s="163"/>
      <c r="D155" s="164">
        <v>43841</v>
      </c>
      <c r="E155" s="163" t="s">
        <v>566</v>
      </c>
      <c r="F155" s="163" t="s">
        <v>567</v>
      </c>
      <c r="H155" s="164">
        <v>44931</v>
      </c>
      <c r="I155" s="163">
        <v>3204.56</v>
      </c>
      <c r="J155" s="165">
        <v>-3.5700000000000003E-2</v>
      </c>
      <c r="K155">
        <v>23</v>
      </c>
    </row>
    <row r="156" spans="3:11">
      <c r="C156" s="163"/>
      <c r="D156" s="164">
        <v>43840</v>
      </c>
      <c r="E156" s="163" t="s">
        <v>568</v>
      </c>
      <c r="F156" s="163" t="s">
        <v>569</v>
      </c>
      <c r="H156" s="164">
        <v>44932</v>
      </c>
      <c r="I156" s="163">
        <v>3202.06</v>
      </c>
      <c r="J156" s="165">
        <v>-8.0000000000000004E-4</v>
      </c>
      <c r="K156">
        <v>22</v>
      </c>
    </row>
    <row r="157" spans="3:11">
      <c r="C157" s="163"/>
      <c r="D157" s="164">
        <v>43839</v>
      </c>
      <c r="E157" s="163" t="s">
        <v>570</v>
      </c>
      <c r="F157" s="163" t="s">
        <v>571</v>
      </c>
      <c r="H157" s="164">
        <v>44933</v>
      </c>
      <c r="I157" s="163">
        <v>3291.04</v>
      </c>
      <c r="J157" s="165">
        <v>2.7799999999999998E-2</v>
      </c>
      <c r="K157">
        <v>21</v>
      </c>
    </row>
    <row r="158" spans="3:11">
      <c r="C158" s="163"/>
      <c r="D158" s="164">
        <v>43838</v>
      </c>
      <c r="E158" s="163" t="s">
        <v>572</v>
      </c>
      <c r="F158" s="163" t="s">
        <v>573</v>
      </c>
      <c r="H158" s="164">
        <v>44934</v>
      </c>
      <c r="I158" s="163">
        <v>3119.88</v>
      </c>
      <c r="J158" s="165">
        <v>-5.1999999999999998E-2</v>
      </c>
      <c r="K158">
        <v>20</v>
      </c>
    </row>
    <row r="159" spans="3:11">
      <c r="C159" s="163"/>
      <c r="D159" s="164">
        <v>43837</v>
      </c>
      <c r="E159" s="163" t="s">
        <v>574</v>
      </c>
      <c r="F159" s="163" t="s">
        <v>575</v>
      </c>
      <c r="H159" s="164">
        <v>44935</v>
      </c>
      <c r="I159" s="163">
        <v>3110.48</v>
      </c>
      <c r="J159" s="165">
        <v>-3.0000000000000001E-3</v>
      </c>
      <c r="K159">
        <v>19</v>
      </c>
    </row>
    <row r="160" spans="3:11">
      <c r="C160" s="163"/>
      <c r="D160" s="164">
        <v>43836</v>
      </c>
      <c r="E160" s="163" t="s">
        <v>576</v>
      </c>
      <c r="F160" s="163" t="s">
        <v>577</v>
      </c>
      <c r="H160" s="164">
        <v>44936</v>
      </c>
      <c r="I160" s="163">
        <v>3018.77</v>
      </c>
      <c r="J160" s="165">
        <v>-2.9499999999999998E-2</v>
      </c>
      <c r="K160">
        <v>18</v>
      </c>
    </row>
    <row r="161" spans="3:11">
      <c r="C161" s="163"/>
      <c r="D161" s="164">
        <v>43835</v>
      </c>
      <c r="E161" s="163" t="s">
        <v>578</v>
      </c>
      <c r="F161" s="163" t="s">
        <v>579</v>
      </c>
      <c r="H161" s="164">
        <v>44937</v>
      </c>
      <c r="I161" s="163">
        <v>3029.67</v>
      </c>
      <c r="J161" s="165">
        <v>3.5999999999999999E-3</v>
      </c>
      <c r="K161">
        <v>17</v>
      </c>
    </row>
    <row r="162" spans="3:11">
      <c r="C162" s="163"/>
      <c r="D162" s="164">
        <v>43834</v>
      </c>
      <c r="E162" s="163" t="s">
        <v>580</v>
      </c>
      <c r="F162" s="163" t="s">
        <v>581</v>
      </c>
      <c r="H162" s="164">
        <v>44938</v>
      </c>
      <c r="I162" s="163">
        <v>2974.93</v>
      </c>
      <c r="J162" s="165">
        <v>-1.8100000000000002E-2</v>
      </c>
      <c r="K162">
        <v>16</v>
      </c>
    </row>
    <row r="163" spans="3:11">
      <c r="C163" s="163"/>
      <c r="D163" s="164">
        <v>43833</v>
      </c>
      <c r="E163" s="163" t="s">
        <v>582</v>
      </c>
      <c r="F163" s="163" t="s">
        <v>583</v>
      </c>
      <c r="H163" s="164">
        <v>45292</v>
      </c>
      <c r="I163" s="163">
        <v>2788.55</v>
      </c>
      <c r="J163" s="165">
        <v>-6.2700000000000006E-2</v>
      </c>
      <c r="K163">
        <v>15</v>
      </c>
    </row>
    <row r="164" spans="3:11">
      <c r="C164" s="163"/>
      <c r="D164" s="164">
        <v>43832</v>
      </c>
      <c r="E164" s="163" t="s">
        <v>584</v>
      </c>
      <c r="F164" s="163" t="s">
        <v>585</v>
      </c>
      <c r="H164" s="164">
        <v>45293</v>
      </c>
      <c r="I164" s="163">
        <v>3015.17</v>
      </c>
      <c r="J164" s="165">
        <v>8.1299999999999997E-2</v>
      </c>
      <c r="K164">
        <v>14</v>
      </c>
    </row>
    <row r="165" spans="3:11">
      <c r="H165" s="164">
        <v>45294</v>
      </c>
      <c r="I165" s="163">
        <v>3041.17</v>
      </c>
      <c r="J165" s="165">
        <v>8.6E-3</v>
      </c>
      <c r="K165">
        <v>13</v>
      </c>
    </row>
    <row r="166" spans="3:11">
      <c r="H166" s="164">
        <v>45295</v>
      </c>
      <c r="I166" s="163">
        <v>3104.82</v>
      </c>
      <c r="J166" s="165">
        <v>2.0899999999999998E-2</v>
      </c>
      <c r="K166">
        <v>12</v>
      </c>
    </row>
    <row r="167" spans="3:11">
      <c r="H167" s="164">
        <v>45296</v>
      </c>
      <c r="I167" s="163">
        <v>3086.81</v>
      </c>
      <c r="J167" s="165">
        <v>-5.7999999999999996E-3</v>
      </c>
      <c r="K167">
        <v>11</v>
      </c>
    </row>
    <row r="168" spans="3:11">
      <c r="H168" s="164">
        <v>45297</v>
      </c>
      <c r="I168" s="163">
        <v>2967.4</v>
      </c>
      <c r="J168" s="165">
        <v>-3.8699999999999998E-2</v>
      </c>
      <c r="K168">
        <v>10</v>
      </c>
    </row>
    <row r="169" spans="3:11">
      <c r="H169" s="164">
        <v>45298</v>
      </c>
      <c r="I169" s="163">
        <v>2938.75</v>
      </c>
      <c r="J169" s="165">
        <v>-9.7000000000000003E-3</v>
      </c>
      <c r="K169">
        <v>9</v>
      </c>
    </row>
    <row r="170" spans="3:11">
      <c r="H170" s="164">
        <v>45299</v>
      </c>
      <c r="I170" s="163">
        <v>2842.21</v>
      </c>
      <c r="J170" s="165">
        <v>-3.2800000000000003E-2</v>
      </c>
      <c r="K170">
        <v>8</v>
      </c>
    </row>
    <row r="171" spans="3:11">
      <c r="H171" s="164">
        <v>45300</v>
      </c>
      <c r="I171" s="163">
        <v>3336.5</v>
      </c>
      <c r="J171" s="165">
        <v>0.1739</v>
      </c>
      <c r="K171">
        <v>7</v>
      </c>
    </row>
    <row r="172" spans="3:11">
      <c r="H172" s="164">
        <v>45301</v>
      </c>
      <c r="I172" s="163">
        <v>3279.82</v>
      </c>
      <c r="J172" s="165">
        <v>-1.7000000000000001E-2</v>
      </c>
      <c r="K172">
        <v>6</v>
      </c>
    </row>
    <row r="173" spans="3:11">
      <c r="H173" s="164">
        <v>45302</v>
      </c>
      <c r="I173" s="163">
        <v>3326.46</v>
      </c>
      <c r="J173" s="165">
        <v>1.4200000000000001E-2</v>
      </c>
      <c r="K173">
        <v>5</v>
      </c>
    </row>
    <row r="174" spans="3:11">
      <c r="H174" s="164">
        <v>45303</v>
      </c>
      <c r="I174" s="163">
        <v>3351.76</v>
      </c>
      <c r="J174" s="165">
        <v>7.6E-3</v>
      </c>
      <c r="K174">
        <v>4</v>
      </c>
    </row>
    <row r="175" spans="3:11">
      <c r="H175" s="164">
        <v>45658</v>
      </c>
      <c r="I175" s="163">
        <v>3250.6</v>
      </c>
      <c r="J175" s="165">
        <v>-3.0200000000000001E-2</v>
      </c>
      <c r="K175">
        <v>3</v>
      </c>
    </row>
    <row r="176" spans="3:11">
      <c r="H176" s="164">
        <v>45659</v>
      </c>
      <c r="I176" s="163">
        <v>3320.9</v>
      </c>
      <c r="J176" s="165">
        <v>2.1600000000000001E-2</v>
      </c>
      <c r="K176">
        <v>2</v>
      </c>
    </row>
    <row r="177" spans="8:11">
      <c r="H177" s="164">
        <v>45660</v>
      </c>
      <c r="I177" s="163">
        <v>3364.83</v>
      </c>
      <c r="J177" s="165">
        <v>1.32E-2</v>
      </c>
      <c r="K177">
        <v>1</v>
      </c>
    </row>
  </sheetData>
  <autoFilter ref="H115:K177" xr:uid="{18BA09F2-CEA7-8844-89F7-0A859F0C68CA}">
    <sortState xmlns:xlrd2="http://schemas.microsoft.com/office/spreadsheetml/2017/richdata2" ref="H116:K177">
      <sortCondition descending="1" ref="K115:K177"/>
    </sortState>
  </autoFilter>
  <conditionalFormatting sqref="D31:L49">
    <cfRule type="colorScale" priority="1">
      <colorScale>
        <cfvo type="percentile" val="10"/>
        <cfvo type="percentile" val="50"/>
        <cfvo type="percentile" val="90"/>
        <color rgb="FFF8696B"/>
        <color rgb="FFFFEB84"/>
        <color rgb="FF63BE7B"/>
      </colorScale>
    </cfRule>
  </conditionalFormatting>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783FA3-7316-7843-851B-80168A1BCBEB}">
  <dimension ref="B2:Z80"/>
  <sheetViews>
    <sheetView zoomScale="75" workbookViewId="0">
      <selection activeCell="Z8" sqref="Z8"/>
    </sheetView>
  </sheetViews>
  <sheetFormatPr baseColWidth="10" defaultRowHeight="16"/>
  <cols>
    <col min="2" max="2" width="35.1640625" bestFit="1" customWidth="1"/>
  </cols>
  <sheetData>
    <row r="2" spans="2:26">
      <c r="B2" s="1" t="s">
        <v>0</v>
      </c>
    </row>
    <row r="3" spans="2:26">
      <c r="B3" t="s">
        <v>1</v>
      </c>
      <c r="Z3" s="30" t="s">
        <v>452</v>
      </c>
    </row>
    <row r="4" spans="2:26">
      <c r="B4" s="2" t="s">
        <v>2</v>
      </c>
      <c r="Z4" s="30"/>
    </row>
    <row r="5" spans="2:26">
      <c r="B5" s="3"/>
      <c r="C5" s="3"/>
      <c r="D5" s="3"/>
      <c r="E5" s="3"/>
      <c r="F5" s="3"/>
      <c r="G5" s="3"/>
      <c r="H5" s="3"/>
      <c r="I5" s="3"/>
      <c r="J5" s="3"/>
      <c r="K5" s="3"/>
      <c r="L5" s="3"/>
      <c r="Z5" s="30" t="s">
        <v>454</v>
      </c>
    </row>
    <row r="6" spans="2:26">
      <c r="Z6" s="30" t="s">
        <v>453</v>
      </c>
    </row>
    <row r="7" spans="2:26">
      <c r="B7" s="1"/>
      <c r="Z7" s="30" t="s">
        <v>455</v>
      </c>
    </row>
    <row r="8" spans="2:26">
      <c r="B8" s="4"/>
      <c r="C8" s="4" t="s">
        <v>12</v>
      </c>
      <c r="D8" s="4" t="s">
        <v>11</v>
      </c>
      <c r="E8" s="4" t="s">
        <v>10</v>
      </c>
      <c r="F8" s="4" t="s">
        <v>9</v>
      </c>
      <c r="G8" s="4" t="s">
        <v>8</v>
      </c>
      <c r="H8" s="4" t="s">
        <v>7</v>
      </c>
      <c r="I8" s="4" t="s">
        <v>6</v>
      </c>
      <c r="J8" s="4" t="s">
        <v>5</v>
      </c>
      <c r="K8" s="4" t="s">
        <v>4</v>
      </c>
      <c r="L8" s="4" t="s">
        <v>3</v>
      </c>
      <c r="N8" s="4"/>
      <c r="O8" s="4" t="s">
        <v>12</v>
      </c>
      <c r="P8" s="4" t="s">
        <v>11</v>
      </c>
      <c r="Q8" s="4" t="s">
        <v>10</v>
      </c>
      <c r="R8" s="4" t="s">
        <v>9</v>
      </c>
      <c r="S8" s="4" t="s">
        <v>8</v>
      </c>
      <c r="T8" s="4" t="s">
        <v>7</v>
      </c>
      <c r="U8" s="4" t="s">
        <v>6</v>
      </c>
      <c r="V8" s="4" t="s">
        <v>5</v>
      </c>
      <c r="W8" s="4" t="s">
        <v>4</v>
      </c>
      <c r="X8" s="4" t="s">
        <v>3</v>
      </c>
      <c r="Z8" s="30" t="s">
        <v>458</v>
      </c>
    </row>
    <row r="9" spans="2:26">
      <c r="B9" s="5" t="s">
        <v>13</v>
      </c>
      <c r="C9" s="6">
        <v>11012.068359000001</v>
      </c>
      <c r="D9" s="6">
        <v>11228.457031</v>
      </c>
      <c r="E9" s="6">
        <v>12265.396484000001</v>
      </c>
      <c r="F9" s="6">
        <v>13840.904296999999</v>
      </c>
      <c r="G9" s="6">
        <v>14338.813477</v>
      </c>
      <c r="H9" s="6">
        <v>14994.492188</v>
      </c>
      <c r="I9" s="6">
        <v>18198.306640999999</v>
      </c>
      <c r="J9" s="6">
        <v>18327.279297000001</v>
      </c>
      <c r="K9" s="6">
        <v>18270.521484000001</v>
      </c>
      <c r="L9" s="6">
        <v>18745.28125</v>
      </c>
      <c r="N9" s="13" t="s">
        <v>23</v>
      </c>
      <c r="O9" s="124">
        <v>355.55239899999998</v>
      </c>
      <c r="P9" s="124">
        <v>255.521637</v>
      </c>
      <c r="Q9" s="124">
        <v>215.691925</v>
      </c>
      <c r="R9" s="124">
        <v>106.61335800000001</v>
      </c>
      <c r="S9" s="124">
        <v>164.96665999999999</v>
      </c>
      <c r="T9" s="124">
        <v>366.10064699999998</v>
      </c>
      <c r="U9" s="124">
        <v>462.15786700000001</v>
      </c>
      <c r="V9" s="124">
        <v>576.98382600000002</v>
      </c>
      <c r="W9" s="124">
        <v>378.98425300000002</v>
      </c>
      <c r="X9">
        <v>358</v>
      </c>
      <c r="Z9" s="30" t="s">
        <v>456</v>
      </c>
    </row>
    <row r="10" spans="2:26">
      <c r="B10" s="7" t="s">
        <v>14</v>
      </c>
      <c r="C10" s="8">
        <v>5917.7216799999997</v>
      </c>
      <c r="D10" s="8">
        <v>6183.4248049999997</v>
      </c>
      <c r="E10" s="8">
        <v>6754.5102539999998</v>
      </c>
      <c r="F10" s="8">
        <v>7649.6669920000004</v>
      </c>
      <c r="G10" s="8">
        <v>7998.408203</v>
      </c>
      <c r="H10" s="8">
        <v>8125.748047</v>
      </c>
      <c r="I10" s="8">
        <v>9607.3027340000008</v>
      </c>
      <c r="J10" s="8">
        <v>9561.8623050000006</v>
      </c>
      <c r="K10" s="8">
        <v>9900.7255860000005</v>
      </c>
      <c r="L10" s="7" t="s">
        <v>15</v>
      </c>
      <c r="Z10" s="30" t="s">
        <v>457</v>
      </c>
    </row>
    <row r="11" spans="2:26">
      <c r="B11" s="9" t="s">
        <v>16</v>
      </c>
      <c r="C11" s="11">
        <v>4140.1347660000001</v>
      </c>
      <c r="D11" s="11">
        <v>4345.0117190000001</v>
      </c>
      <c r="E11" s="11">
        <v>4744.8378910000001</v>
      </c>
      <c r="F11" s="11">
        <v>5352.1899409999996</v>
      </c>
      <c r="G11" s="11">
        <v>5603.8876950000003</v>
      </c>
      <c r="H11" s="11">
        <v>5610.0463870000003</v>
      </c>
      <c r="I11" s="11">
        <v>6790.7436520000001</v>
      </c>
      <c r="J11" s="11">
        <v>6690.1606449999999</v>
      </c>
      <c r="K11" s="11">
        <v>6962.8950199999999</v>
      </c>
      <c r="L11" s="10" t="s">
        <v>15</v>
      </c>
      <c r="Z11" s="30" t="s">
        <v>459</v>
      </c>
    </row>
    <row r="12" spans="2:26">
      <c r="B12" s="12" t="s">
        <v>17</v>
      </c>
      <c r="C12" s="14">
        <v>897.75787400000002</v>
      </c>
      <c r="D12" s="14">
        <v>928.82476799999995</v>
      </c>
      <c r="E12" s="14">
        <v>1015.077759</v>
      </c>
      <c r="F12" s="14">
        <v>1160.1282960000001</v>
      </c>
      <c r="G12" s="14">
        <v>1187.641357</v>
      </c>
      <c r="H12" s="14">
        <v>1204.044678</v>
      </c>
      <c r="I12" s="14">
        <v>1440.751221</v>
      </c>
      <c r="J12" s="14">
        <v>1434.0981449999999</v>
      </c>
      <c r="K12" s="14">
        <v>1462.040405</v>
      </c>
      <c r="L12" s="13" t="s">
        <v>15</v>
      </c>
      <c r="Z12" s="30" t="s">
        <v>460</v>
      </c>
    </row>
    <row r="13" spans="2:26">
      <c r="B13" s="15" t="s">
        <v>18</v>
      </c>
      <c r="C13" s="6">
        <v>3242.3845209999999</v>
      </c>
      <c r="D13" s="6">
        <v>3416.1899410000001</v>
      </c>
      <c r="E13" s="6">
        <v>3729.7526859999998</v>
      </c>
      <c r="F13" s="6">
        <v>4192.0678710000002</v>
      </c>
      <c r="G13" s="6">
        <v>4416.248047</v>
      </c>
      <c r="H13" s="6">
        <v>4405.9873049999997</v>
      </c>
      <c r="I13" s="6">
        <v>5350.0083009999998</v>
      </c>
      <c r="J13" s="6">
        <v>5256.0629879999997</v>
      </c>
      <c r="K13" s="6">
        <v>5500.8544920000004</v>
      </c>
      <c r="L13" s="5" t="s">
        <v>15</v>
      </c>
    </row>
    <row r="14" spans="2:26">
      <c r="B14" s="16" t="s">
        <v>19</v>
      </c>
      <c r="C14" s="14">
        <v>1777.5710449999999</v>
      </c>
      <c r="D14" s="14">
        <v>1838.4132079999999</v>
      </c>
      <c r="E14" s="14">
        <v>2009.687134</v>
      </c>
      <c r="F14" s="14">
        <v>2297.4770509999998</v>
      </c>
      <c r="G14" s="14">
        <v>2394.5205080000001</v>
      </c>
      <c r="H14" s="14">
        <v>2515.7014159999999</v>
      </c>
      <c r="I14" s="14">
        <v>2816.5583499999998</v>
      </c>
      <c r="J14" s="14">
        <v>2871.701172</v>
      </c>
      <c r="K14" s="14">
        <v>2937.8161620000001</v>
      </c>
      <c r="L14" s="13" t="s">
        <v>15</v>
      </c>
    </row>
    <row r="15" spans="2:26">
      <c r="B15" s="10" t="s">
        <v>20</v>
      </c>
      <c r="C15" s="11">
        <v>4738.794922</v>
      </c>
      <c r="D15" s="11">
        <v>4789.4956050000001</v>
      </c>
      <c r="E15" s="11">
        <v>5295.1791990000002</v>
      </c>
      <c r="F15" s="11">
        <v>6084.6240230000003</v>
      </c>
      <c r="G15" s="11">
        <v>6175.453125</v>
      </c>
      <c r="H15" s="11">
        <v>6368.7631840000004</v>
      </c>
      <c r="I15" s="11">
        <v>7686.3627930000002</v>
      </c>
      <c r="J15" s="11">
        <v>7719.7465819999998</v>
      </c>
      <c r="K15" s="11">
        <v>7487.9277339999999</v>
      </c>
      <c r="L15" s="10" t="s">
        <v>15</v>
      </c>
    </row>
    <row r="16" spans="2:26">
      <c r="B16" s="16" t="s">
        <v>21</v>
      </c>
      <c r="C16" s="14">
        <v>4613.7802730000003</v>
      </c>
      <c r="D16" s="14">
        <v>4668.2822269999997</v>
      </c>
      <c r="E16" s="14">
        <v>5153.3476559999999</v>
      </c>
      <c r="F16" s="14">
        <v>5952.5742190000001</v>
      </c>
      <c r="G16" s="14">
        <v>6114.2597660000001</v>
      </c>
      <c r="H16" s="14">
        <v>6239.4462890000004</v>
      </c>
      <c r="I16" s="14">
        <v>7474.5083009999998</v>
      </c>
      <c r="J16" s="14">
        <v>7497.5966799999997</v>
      </c>
      <c r="K16" s="14">
        <v>7356.2495120000003</v>
      </c>
      <c r="L16" s="13" t="s">
        <v>15</v>
      </c>
    </row>
    <row r="17" spans="2:20">
      <c r="B17" s="17" t="s">
        <v>22</v>
      </c>
      <c r="C17" s="6">
        <v>124.998642</v>
      </c>
      <c r="D17" s="6">
        <v>121.228279</v>
      </c>
      <c r="E17" s="6">
        <v>141.831726</v>
      </c>
      <c r="F17" s="6">
        <v>132.05003400000001</v>
      </c>
      <c r="G17" s="6">
        <v>61.178637999999999</v>
      </c>
      <c r="H17" s="6">
        <v>129.316833</v>
      </c>
      <c r="I17" s="6">
        <v>211.854645</v>
      </c>
      <c r="J17" s="6">
        <v>222.16476399999999</v>
      </c>
      <c r="K17" s="6">
        <v>131.66409300000001</v>
      </c>
      <c r="L17" s="5" t="s">
        <v>15</v>
      </c>
    </row>
    <row r="18" spans="2:20">
      <c r="B18" s="13" t="s">
        <v>23</v>
      </c>
      <c r="C18" s="14">
        <v>355.55239899999998</v>
      </c>
      <c r="D18" s="14">
        <v>255.521637</v>
      </c>
      <c r="E18" s="14">
        <v>215.691925</v>
      </c>
      <c r="F18" s="14">
        <v>106.61335800000001</v>
      </c>
      <c r="G18" s="14">
        <v>164.96665999999999</v>
      </c>
      <c r="H18" s="14">
        <v>366.10064699999998</v>
      </c>
      <c r="I18" s="14">
        <v>462.15786700000001</v>
      </c>
      <c r="J18" s="14">
        <v>576.98382600000002</v>
      </c>
      <c r="K18" s="14">
        <v>378.98425300000002</v>
      </c>
      <c r="L18" s="13" t="s">
        <v>15</v>
      </c>
    </row>
    <row r="21" spans="2:20">
      <c r="L21" s="81"/>
      <c r="M21" s="81"/>
      <c r="N21" s="81"/>
      <c r="O21" s="81"/>
      <c r="P21" s="81"/>
      <c r="Q21" s="81"/>
      <c r="R21" s="81"/>
      <c r="S21" s="81"/>
      <c r="T21" s="81"/>
    </row>
    <row r="22" spans="2:20">
      <c r="L22" s="81"/>
      <c r="M22" s="81"/>
      <c r="N22" s="81"/>
      <c r="O22" s="81"/>
      <c r="P22" s="81"/>
      <c r="Q22" s="81"/>
      <c r="R22" s="81"/>
      <c r="S22" s="81"/>
      <c r="T22" s="81"/>
    </row>
    <row r="23" spans="2:20">
      <c r="L23" s="81"/>
      <c r="M23" s="81"/>
      <c r="N23" s="81"/>
      <c r="O23" s="81"/>
      <c r="P23" s="81"/>
      <c r="Q23" s="81"/>
      <c r="R23" s="81"/>
      <c r="S23" s="81"/>
      <c r="T23" s="81"/>
    </row>
    <row r="24" spans="2:20">
      <c r="L24" s="81"/>
      <c r="M24" s="81"/>
      <c r="N24" s="81"/>
      <c r="O24" s="81"/>
      <c r="P24" s="81"/>
      <c r="Q24" s="81"/>
      <c r="R24" s="81"/>
      <c r="S24" s="81"/>
      <c r="T24" s="81"/>
    </row>
    <row r="25" spans="2:20">
      <c r="L25" s="81"/>
      <c r="M25" s="81"/>
      <c r="N25" s="81"/>
      <c r="O25" s="81"/>
      <c r="P25" s="81"/>
      <c r="Q25" s="81"/>
      <c r="R25" s="81"/>
      <c r="S25" s="81"/>
      <c r="T25" s="81"/>
    </row>
    <row r="26" spans="2:20">
      <c r="L26" s="81"/>
      <c r="M26" s="81"/>
      <c r="N26" s="81"/>
      <c r="O26" s="81"/>
      <c r="P26" s="81"/>
      <c r="Q26" s="81"/>
      <c r="R26" s="81"/>
      <c r="S26" s="81"/>
      <c r="T26" s="81"/>
    </row>
    <row r="27" spans="2:20">
      <c r="L27" s="81"/>
      <c r="M27" s="81"/>
      <c r="N27" s="81"/>
      <c r="O27" s="81"/>
      <c r="P27" s="81"/>
      <c r="Q27" s="81"/>
      <c r="R27" s="81"/>
      <c r="S27" s="81"/>
      <c r="T27" s="81"/>
    </row>
    <row r="28" spans="2:20">
      <c r="L28" s="81"/>
      <c r="M28" s="81"/>
      <c r="N28" s="81"/>
      <c r="O28" s="81"/>
      <c r="P28" s="81"/>
      <c r="Q28" s="81"/>
      <c r="R28" s="81"/>
      <c r="S28" s="81"/>
      <c r="T28" s="81"/>
    </row>
    <row r="29" spans="2:20">
      <c r="L29" s="81"/>
      <c r="M29" s="81"/>
      <c r="N29" s="81"/>
      <c r="O29" s="81"/>
      <c r="P29" s="81"/>
      <c r="Q29" s="81"/>
      <c r="R29" s="81"/>
      <c r="S29" s="81"/>
      <c r="T29" s="81"/>
    </row>
    <row r="31" spans="2:20">
      <c r="L31" s="123"/>
      <c r="M31" s="123"/>
      <c r="N31" s="123"/>
      <c r="O31" s="123"/>
      <c r="P31" s="123"/>
      <c r="Q31" s="123"/>
      <c r="R31" s="123"/>
      <c r="S31" s="123"/>
      <c r="T31" s="123"/>
    </row>
    <row r="45" spans="2:14">
      <c r="B45" s="4"/>
      <c r="C45" s="4" t="s">
        <v>12</v>
      </c>
      <c r="D45" s="4" t="s">
        <v>11</v>
      </c>
      <c r="E45" s="4" t="s">
        <v>10</v>
      </c>
      <c r="F45" s="4" t="s">
        <v>9</v>
      </c>
      <c r="G45" s="4" t="s">
        <v>8</v>
      </c>
      <c r="H45" s="4" t="s">
        <v>7</v>
      </c>
      <c r="I45" s="4" t="s">
        <v>6</v>
      </c>
      <c r="J45" s="4" t="s">
        <v>5</v>
      </c>
      <c r="K45" s="4" t="s">
        <v>4</v>
      </c>
      <c r="L45" s="4" t="s">
        <v>3</v>
      </c>
    </row>
    <row r="46" spans="2:14">
      <c r="B46" s="5" t="s">
        <v>13</v>
      </c>
      <c r="C46" s="6">
        <v>11012.068359000001</v>
      </c>
      <c r="D46" s="6">
        <v>11228.457031</v>
      </c>
      <c r="E46" s="6">
        <v>12265.396484000001</v>
      </c>
      <c r="F46" s="6">
        <v>13840.904296999999</v>
      </c>
      <c r="G46" s="6">
        <v>14338.813477</v>
      </c>
      <c r="H46" s="6">
        <v>14994.492188</v>
      </c>
      <c r="I46" s="6">
        <v>18198.306640999999</v>
      </c>
      <c r="J46" s="6">
        <v>18327.279297000001</v>
      </c>
      <c r="K46" s="6">
        <v>18270.521484000001</v>
      </c>
      <c r="L46" s="6">
        <v>18745.28125</v>
      </c>
      <c r="N46">
        <f>L46/K46</f>
        <v>1.0259850145172791</v>
      </c>
    </row>
    <row r="47" spans="2:14">
      <c r="B47" s="12" t="s">
        <v>17</v>
      </c>
      <c r="C47" s="14">
        <v>897.75787400000002</v>
      </c>
      <c r="D47" s="14">
        <v>928.82476799999995</v>
      </c>
      <c r="E47" s="14">
        <v>1015.077759</v>
      </c>
      <c r="F47" s="14">
        <v>1160.1282960000001</v>
      </c>
      <c r="G47" s="14">
        <v>1187.641357</v>
      </c>
      <c r="H47" s="14">
        <v>1204.044678</v>
      </c>
      <c r="I47" s="14">
        <v>1440.751221</v>
      </c>
      <c r="J47" s="14">
        <v>1434.0981449999999</v>
      </c>
      <c r="K47" s="14">
        <v>1462.040405</v>
      </c>
      <c r="L47" s="161">
        <f>K47*$N$46</f>
        <v>1500.0315461487735</v>
      </c>
    </row>
    <row r="48" spans="2:14">
      <c r="B48" s="15" t="s">
        <v>18</v>
      </c>
      <c r="C48" s="6">
        <v>3242.3845209999999</v>
      </c>
      <c r="D48" s="6">
        <v>3416.1899410000001</v>
      </c>
      <c r="E48" s="6">
        <v>3729.7526859999998</v>
      </c>
      <c r="F48" s="6">
        <v>4192.0678710000002</v>
      </c>
      <c r="G48" s="6">
        <v>4416.248047</v>
      </c>
      <c r="H48" s="6">
        <v>4405.9873049999997</v>
      </c>
      <c r="I48" s="6">
        <v>5350.0083009999998</v>
      </c>
      <c r="J48" s="6">
        <v>5256.0629879999997</v>
      </c>
      <c r="K48" s="6">
        <v>5500.8544920000004</v>
      </c>
      <c r="L48" s="161">
        <f t="shared" ref="L48:L52" si="0">K48*$N$46</f>
        <v>5643.7942758320605</v>
      </c>
    </row>
    <row r="49" spans="2:12">
      <c r="B49" s="16" t="s">
        <v>19</v>
      </c>
      <c r="C49" s="14">
        <v>1777.5710449999999</v>
      </c>
      <c r="D49" s="14">
        <v>1838.4132079999999</v>
      </c>
      <c r="E49" s="14">
        <v>2009.687134</v>
      </c>
      <c r="F49" s="14">
        <v>2297.4770509999998</v>
      </c>
      <c r="G49" s="14">
        <v>2394.5205080000001</v>
      </c>
      <c r="H49" s="14">
        <v>2515.7014159999999</v>
      </c>
      <c r="I49" s="14">
        <v>2816.5583499999998</v>
      </c>
      <c r="J49" s="14">
        <v>2871.701172</v>
      </c>
      <c r="K49" s="14">
        <v>2937.8161620000001</v>
      </c>
      <c r="L49" s="161">
        <f t="shared" si="0"/>
        <v>3014.155357618667</v>
      </c>
    </row>
    <row r="50" spans="2:12">
      <c r="B50" s="16" t="s">
        <v>21</v>
      </c>
      <c r="C50" s="14">
        <v>4613.7802730000003</v>
      </c>
      <c r="D50" s="14">
        <v>4668.2822269999997</v>
      </c>
      <c r="E50" s="14">
        <v>5153.3476559999999</v>
      </c>
      <c r="F50" s="14">
        <v>5952.5742190000001</v>
      </c>
      <c r="G50" s="14">
        <v>6114.2597660000001</v>
      </c>
      <c r="H50" s="14">
        <v>6239.4462890000004</v>
      </c>
      <c r="I50" s="14">
        <v>7474.5083009999998</v>
      </c>
      <c r="J50" s="14">
        <v>7497.5966799999997</v>
      </c>
      <c r="K50" s="14">
        <v>7356.2495120000003</v>
      </c>
      <c r="L50" s="161">
        <f t="shared" si="0"/>
        <v>7547.4017623620475</v>
      </c>
    </row>
    <row r="51" spans="2:12">
      <c r="B51" s="17" t="s">
        <v>22</v>
      </c>
      <c r="C51" s="6">
        <v>124.998642</v>
      </c>
      <c r="D51" s="6">
        <v>121.228279</v>
      </c>
      <c r="E51" s="6">
        <v>141.831726</v>
      </c>
      <c r="F51" s="6">
        <v>132.05003400000001</v>
      </c>
      <c r="G51" s="6">
        <v>61.178637999999999</v>
      </c>
      <c r="H51" s="6">
        <v>129.316833</v>
      </c>
      <c r="I51" s="6">
        <v>211.854645</v>
      </c>
      <c r="J51" s="6">
        <v>222.16476399999999</v>
      </c>
      <c r="K51" s="6">
        <v>131.66409300000001</v>
      </c>
      <c r="L51" s="161">
        <f t="shared" si="0"/>
        <v>135.08538636800938</v>
      </c>
    </row>
    <row r="52" spans="2:12">
      <c r="B52" s="13" t="s">
        <v>23</v>
      </c>
      <c r="C52" s="14">
        <v>355.55239899999998</v>
      </c>
      <c r="D52" s="14">
        <v>255.521637</v>
      </c>
      <c r="E52" s="14">
        <v>215.691925</v>
      </c>
      <c r="F52" s="14">
        <v>106.61335800000001</v>
      </c>
      <c r="G52" s="14">
        <v>164.96665999999999</v>
      </c>
      <c r="H52" s="14">
        <v>366.10064699999998</v>
      </c>
      <c r="I52" s="14">
        <v>462.15786700000001</v>
      </c>
      <c r="J52" s="14">
        <v>576.98382600000002</v>
      </c>
      <c r="K52" s="14">
        <v>378.98425300000002</v>
      </c>
      <c r="L52" s="161">
        <f t="shared" si="0"/>
        <v>388.83216431602517</v>
      </c>
    </row>
    <row r="55" spans="2:12">
      <c r="C55" s="160"/>
      <c r="D55" t="s">
        <v>450</v>
      </c>
    </row>
    <row r="56" spans="2:12">
      <c r="C56" s="12" t="s">
        <v>17</v>
      </c>
      <c r="D56">
        <f>(D47-C47)/C47</f>
        <v>3.4604980807998946E-2</v>
      </c>
      <c r="E56">
        <f t="shared" ref="E56:L56" si="1">(E47-D47)/D47</f>
        <v>9.2862501056819438E-2</v>
      </c>
      <c r="F56">
        <f t="shared" si="1"/>
        <v>0.14289598576457438</v>
      </c>
      <c r="G56">
        <f t="shared" si="1"/>
        <v>2.3715533096522176E-2</v>
      </c>
      <c r="H56">
        <f t="shared" si="1"/>
        <v>1.3811678840011974E-2</v>
      </c>
      <c r="I56">
        <f t="shared" si="1"/>
        <v>0.19659282360949068</v>
      </c>
      <c r="J56">
        <f t="shared" si="1"/>
        <v>-4.6177826560384744E-3</v>
      </c>
      <c r="K56">
        <f t="shared" si="1"/>
        <v>1.9484203432952655E-2</v>
      </c>
      <c r="L56">
        <f t="shared" si="1"/>
        <v>2.5985014517279036E-2</v>
      </c>
    </row>
    <row r="57" spans="2:12">
      <c r="C57" s="15" t="s">
        <v>18</v>
      </c>
      <c r="D57">
        <f t="shared" ref="D57:L61" si="2">(D48-C48)/C48</f>
        <v>5.3604197427637591E-2</v>
      </c>
      <c r="E57">
        <f t="shared" si="2"/>
        <v>9.1787268979608441E-2</v>
      </c>
      <c r="F57">
        <f t="shared" si="2"/>
        <v>0.12395330841515222</v>
      </c>
      <c r="G57">
        <f t="shared" si="2"/>
        <v>5.3477229591352635E-2</v>
      </c>
      <c r="H57">
        <f t="shared" si="2"/>
        <v>-2.3234070846565361E-3</v>
      </c>
      <c r="I57">
        <f t="shared" si="2"/>
        <v>0.2142586736300186</v>
      </c>
      <c r="J57">
        <f t="shared" si="2"/>
        <v>-1.7559844343127528E-2</v>
      </c>
      <c r="K57">
        <f t="shared" si="2"/>
        <v>4.6573167893702708E-2</v>
      </c>
      <c r="L57">
        <f t="shared" si="2"/>
        <v>2.598501451727913E-2</v>
      </c>
    </row>
    <row r="58" spans="2:12">
      <c r="C58" s="16" t="s">
        <v>19</v>
      </c>
      <c r="D58">
        <f t="shared" si="2"/>
        <v>3.4227696930110622E-2</v>
      </c>
      <c r="E58">
        <f t="shared" si="2"/>
        <v>9.3163998852210203E-2</v>
      </c>
      <c r="F58">
        <f t="shared" si="2"/>
        <v>0.14320135315151986</v>
      </c>
      <c r="G58">
        <f t="shared" si="2"/>
        <v>4.2239140955841574E-2</v>
      </c>
      <c r="H58">
        <f t="shared" si="2"/>
        <v>5.0607588281302712E-2</v>
      </c>
      <c r="I58">
        <f t="shared" si="2"/>
        <v>0.11959167017458161</v>
      </c>
      <c r="J58">
        <f t="shared" si="2"/>
        <v>1.9578086141904448E-2</v>
      </c>
      <c r="K58">
        <f t="shared" si="2"/>
        <v>2.3022935201142174E-2</v>
      </c>
      <c r="L58">
        <f t="shared" si="2"/>
        <v>2.5985014517279029E-2</v>
      </c>
    </row>
    <row r="59" spans="2:12">
      <c r="C59" s="16" t="s">
        <v>21</v>
      </c>
      <c r="D59">
        <f t="shared" si="2"/>
        <v>1.1812862939951147E-2</v>
      </c>
      <c r="E59">
        <f t="shared" si="2"/>
        <v>0.10390662033981611</v>
      </c>
      <c r="F59">
        <f t="shared" si="2"/>
        <v>0.15508881145821149</v>
      </c>
      <c r="G59">
        <f t="shared" si="2"/>
        <v>2.716228996925675E-2</v>
      </c>
      <c r="H59">
        <f t="shared" si="2"/>
        <v>2.0474518223143532E-2</v>
      </c>
      <c r="I59">
        <f t="shared" si="2"/>
        <v>0.19794416920895452</v>
      </c>
      <c r="J59">
        <f t="shared" si="2"/>
        <v>3.0889495429299151E-3</v>
      </c>
      <c r="K59">
        <f t="shared" si="2"/>
        <v>-1.8852330157615164E-2</v>
      </c>
      <c r="L59">
        <f t="shared" si="2"/>
        <v>2.5985014517279085E-2</v>
      </c>
    </row>
    <row r="60" spans="2:12">
      <c r="C60" s="17" t="s">
        <v>22</v>
      </c>
      <c r="D60">
        <f t="shared" si="2"/>
        <v>-3.0163231693349141E-2</v>
      </c>
      <c r="E60">
        <f t="shared" si="2"/>
        <v>0.16995578234679057</v>
      </c>
      <c r="F60">
        <f t="shared" si="2"/>
        <v>-6.8966882628220941E-2</v>
      </c>
      <c r="G60">
        <f t="shared" si="2"/>
        <v>-0.53670108104629488</v>
      </c>
      <c r="H60">
        <f t="shared" si="2"/>
        <v>1.1137579591098448</v>
      </c>
      <c r="I60">
        <f t="shared" si="2"/>
        <v>0.63826038795738216</v>
      </c>
      <c r="J60">
        <f t="shared" si="2"/>
        <v>4.866600399533362E-2</v>
      </c>
      <c r="K60">
        <f t="shared" si="2"/>
        <v>-0.40735834688888822</v>
      </c>
      <c r="L60">
        <f t="shared" si="2"/>
        <v>2.5985014517279002E-2</v>
      </c>
    </row>
    <row r="61" spans="2:12">
      <c r="C61" s="13" t="s">
        <v>23</v>
      </c>
      <c r="D61">
        <f t="shared" si="2"/>
        <v>-0.28133901580003118</v>
      </c>
      <c r="E61">
        <f t="shared" si="2"/>
        <v>-0.1558760834018921</v>
      </c>
      <c r="F61">
        <f t="shared" si="2"/>
        <v>-0.50571465297089813</v>
      </c>
      <c r="G61">
        <f t="shared" si="2"/>
        <v>0.54733574755238446</v>
      </c>
      <c r="H61">
        <f t="shared" si="2"/>
        <v>1.2192402210240543</v>
      </c>
      <c r="I61">
        <f t="shared" si="2"/>
        <v>0.26237926861680755</v>
      </c>
      <c r="J61">
        <f t="shared" si="2"/>
        <v>0.24845613847356623</v>
      </c>
      <c r="K61">
        <f t="shared" si="2"/>
        <v>-0.34316312533862947</v>
      </c>
      <c r="L61">
        <f t="shared" si="2"/>
        <v>2.5985014517279026E-2</v>
      </c>
    </row>
    <row r="63" spans="2:12">
      <c r="D63" t="s">
        <v>449</v>
      </c>
    </row>
    <row r="64" spans="2:12">
      <c r="D64">
        <f t="shared" ref="D64:L64" si="3">D47/D$46</f>
        <v>8.2720605817492215E-2</v>
      </c>
      <c r="E64">
        <f t="shared" si="3"/>
        <v>8.2759473802917954E-2</v>
      </c>
      <c r="F64">
        <f t="shared" si="3"/>
        <v>8.3818822174173732E-2</v>
      </c>
      <c r="G64">
        <f t="shared" si="3"/>
        <v>8.2827031602372245E-2</v>
      </c>
      <c r="H64">
        <f t="shared" si="3"/>
        <v>8.0299130034132762E-2</v>
      </c>
      <c r="I64">
        <f t="shared" si="3"/>
        <v>7.9169521067089271E-2</v>
      </c>
      <c r="J64">
        <f t="shared" si="3"/>
        <v>7.8249374703137087E-2</v>
      </c>
      <c r="K64">
        <f t="shared" si="3"/>
        <v>8.0021821286291636E-2</v>
      </c>
      <c r="L64">
        <f t="shared" si="3"/>
        <v>8.0021821286291636E-2</v>
      </c>
    </row>
    <row r="65" spans="4:12">
      <c r="D65">
        <f t="shared" ref="D65:L65" si="4">D48/D$46</f>
        <v>0.3042439341014031</v>
      </c>
      <c r="E65">
        <f t="shared" si="4"/>
        <v>0.304087412980526</v>
      </c>
      <c r="F65">
        <f t="shared" si="4"/>
        <v>0.30287528770129757</v>
      </c>
      <c r="G65">
        <f t="shared" si="4"/>
        <v>0.30799257233409372</v>
      </c>
      <c r="H65">
        <f t="shared" si="4"/>
        <v>0.29384038150528929</v>
      </c>
      <c r="I65">
        <f t="shared" si="4"/>
        <v>0.29398385281335254</v>
      </c>
      <c r="J65">
        <f t="shared" si="4"/>
        <v>0.28678904832646746</v>
      </c>
      <c r="K65">
        <f t="shared" si="4"/>
        <v>0.30107813270777467</v>
      </c>
      <c r="L65">
        <f t="shared" si="4"/>
        <v>0.30107813270777467</v>
      </c>
    </row>
    <row r="66" spans="4:12">
      <c r="D66">
        <f t="shared" ref="D66:L66" si="5">D49/D$46</f>
        <v>0.16372803519881948</v>
      </c>
      <c r="E66">
        <f t="shared" si="5"/>
        <v>0.16385015654582405</v>
      </c>
      <c r="F66">
        <f t="shared" si="5"/>
        <v>0.1659918312922643</v>
      </c>
      <c r="G66">
        <f t="shared" si="5"/>
        <v>0.16699572191526876</v>
      </c>
      <c r="H66">
        <f t="shared" si="5"/>
        <v>0.16777503262253191</v>
      </c>
      <c r="I66">
        <f t="shared" si="5"/>
        <v>0.15477035339400291</v>
      </c>
      <c r="J66">
        <f t="shared" si="5"/>
        <v>0.1566899879389119</v>
      </c>
      <c r="K66">
        <f t="shared" si="5"/>
        <v>0.16079541925350771</v>
      </c>
      <c r="L66">
        <f t="shared" si="5"/>
        <v>0.16079541925350771</v>
      </c>
    </row>
    <row r="67" spans="4:12">
      <c r="D67">
        <f t="shared" ref="D67:L67" si="6">D50/D$46</f>
        <v>0.41575456130006183</v>
      </c>
      <c r="E67">
        <f t="shared" si="6"/>
        <v>0.42015336909185558</v>
      </c>
      <c r="F67">
        <f t="shared" si="6"/>
        <v>0.43007119269585686</v>
      </c>
      <c r="G67">
        <f t="shared" si="6"/>
        <v>0.42641322978414531</v>
      </c>
      <c r="H67">
        <f t="shared" si="6"/>
        <v>0.416115878468588</v>
      </c>
      <c r="I67">
        <f t="shared" si="6"/>
        <v>0.41072548388432223</v>
      </c>
      <c r="J67">
        <f t="shared" si="6"/>
        <v>0.40909491029731204</v>
      </c>
      <c r="K67">
        <f t="shared" si="6"/>
        <v>0.40262942239727917</v>
      </c>
      <c r="L67">
        <f t="shared" si="6"/>
        <v>0.40262942239727917</v>
      </c>
    </row>
    <row r="68" spans="4:12">
      <c r="D68">
        <f t="shared" ref="D68:L68" si="7">D51/D$46</f>
        <v>1.0796521611589895E-2</v>
      </c>
      <c r="E68">
        <f t="shared" si="7"/>
        <v>1.1563566345777493E-2</v>
      </c>
      <c r="F68">
        <f t="shared" si="7"/>
        <v>9.5405640532188144E-3</v>
      </c>
      <c r="G68">
        <f t="shared" si="7"/>
        <v>4.2666457791736296E-3</v>
      </c>
      <c r="H68">
        <f t="shared" si="7"/>
        <v>8.6242889308043042E-3</v>
      </c>
      <c r="I68">
        <f t="shared" si="7"/>
        <v>1.1641448250064136E-2</v>
      </c>
      <c r="J68">
        <f t="shared" si="7"/>
        <v>1.2122080991932405E-2</v>
      </c>
      <c r="K68">
        <f t="shared" si="7"/>
        <v>7.2063675421252691E-3</v>
      </c>
      <c r="L68">
        <f t="shared" si="7"/>
        <v>7.2063675421252683E-3</v>
      </c>
    </row>
    <row r="69" spans="4:12">
      <c r="D69">
        <f t="shared" ref="D69:L69" si="8">D52/D$46</f>
        <v>2.2756611731651555E-2</v>
      </c>
      <c r="E69">
        <f t="shared" si="8"/>
        <v>1.7585401766780747E-2</v>
      </c>
      <c r="F69">
        <f t="shared" si="8"/>
        <v>7.7027740176708204E-3</v>
      </c>
      <c r="G69">
        <f t="shared" si="8"/>
        <v>1.1504903126371842E-2</v>
      </c>
      <c r="H69">
        <f t="shared" si="8"/>
        <v>2.4415674929824438E-2</v>
      </c>
      <c r="I69">
        <f t="shared" si="8"/>
        <v>2.5395652250346099E-2</v>
      </c>
      <c r="J69">
        <f t="shared" si="8"/>
        <v>3.1482241125361507E-2</v>
      </c>
      <c r="K69">
        <f t="shared" si="8"/>
        <v>2.0742935735681488E-2</v>
      </c>
      <c r="L69">
        <f t="shared" si="8"/>
        <v>2.0742935735681488E-2</v>
      </c>
    </row>
    <row r="71" spans="4:12">
      <c r="D71">
        <f>D56*D64</f>
        <v>2.8625449767403642E-3</v>
      </c>
      <c r="E71">
        <f t="shared" ref="E71:L71" si="9">E56*E64</f>
        <v>7.6852517234852888E-3</v>
      </c>
      <c r="F71">
        <f t="shared" si="9"/>
        <v>1.1977373220204122E-2</v>
      </c>
      <c r="G71">
        <f t="shared" si="9"/>
        <v>1.964287209252747E-3</v>
      </c>
      <c r="H71">
        <f t="shared" si="9"/>
        <v>1.1090657951638013E-3</v>
      </c>
      <c r="I71">
        <f t="shared" si="9"/>
        <v>1.5564159690390137E-2</v>
      </c>
      <c r="J71">
        <f t="shared" si="9"/>
        <v>-3.6133860535000217E-4</v>
      </c>
      <c r="K71">
        <f t="shared" si="9"/>
        <v>1.5591614450174874E-3</v>
      </c>
      <c r="L71">
        <f t="shared" si="9"/>
        <v>2.0793681878233969E-3</v>
      </c>
    </row>
    <row r="72" spans="4:12">
      <c r="D72">
        <f t="shared" ref="D72:L76" si="10">D57*D65</f>
        <v>1.6308751909732772E-2</v>
      </c>
      <c r="E72">
        <f t="shared" si="10"/>
        <v>2.7911353168556814E-2</v>
      </c>
      <c r="F72">
        <f t="shared" si="10"/>
        <v>3.7542393947766893E-2</v>
      </c>
      <c r="G72">
        <f t="shared" si="10"/>
        <v>1.6470589503141612E-2</v>
      </c>
      <c r="H72">
        <f t="shared" si="10"/>
        <v>-6.8271082414756855E-4</v>
      </c>
      <c r="I72">
        <f t="shared" si="10"/>
        <v>6.2988590372431527E-2</v>
      </c>
      <c r="J72">
        <f t="shared" si="10"/>
        <v>-5.0359710479264469E-3</v>
      </c>
      <c r="K72">
        <f t="shared" si="10"/>
        <v>1.4022162423721694E-2</v>
      </c>
      <c r="L72">
        <f t="shared" si="10"/>
        <v>7.823519649246817E-3</v>
      </c>
    </row>
    <row r="73" spans="4:12">
      <c r="D73">
        <f t="shared" si="10"/>
        <v>5.6040335677476774E-3</v>
      </c>
      <c r="E73">
        <f t="shared" si="10"/>
        <v>1.5264935796369615E-2</v>
      </c>
      <c r="F73">
        <f t="shared" si="10"/>
        <v>2.3770254853151044E-2</v>
      </c>
      <c r="G73">
        <f t="shared" si="10"/>
        <v>7.0537558370015593E-3</v>
      </c>
      <c r="H73">
        <f t="shared" si="10"/>
        <v>8.4906897748432252E-3</v>
      </c>
      <c r="I73">
        <f t="shared" si="10"/>
        <v>1.8509245055899032E-2</v>
      </c>
      <c r="J73">
        <f t="shared" si="10"/>
        <v>3.0676900814419861E-3</v>
      </c>
      <c r="K73">
        <f t="shared" si="10"/>
        <v>3.7019825181139965E-3</v>
      </c>
      <c r="L73">
        <f t="shared" si="10"/>
        <v>4.1782713036143662E-3</v>
      </c>
    </row>
    <row r="74" spans="4:12">
      <c r="D74">
        <f t="shared" si="10"/>
        <v>4.9112516492971475E-3</v>
      </c>
      <c r="E74">
        <f t="shared" si="10"/>
        <v>4.3656716606722067E-2</v>
      </c>
      <c r="F74">
        <f t="shared" si="10"/>
        <v>6.6699230117615887E-2</v>
      </c>
      <c r="G74">
        <f t="shared" si="10"/>
        <v>1.1582359794124263E-2</v>
      </c>
      <c r="H74">
        <f t="shared" si="10"/>
        <v>8.519772136644484E-3</v>
      </c>
      <c r="I74">
        <f t="shared" si="10"/>
        <v>8.1300714680428002E-2</v>
      </c>
      <c r="J74">
        <f t="shared" si="10"/>
        <v>1.2636735361778366E-3</v>
      </c>
      <c r="K74">
        <f t="shared" si="10"/>
        <v>-7.5905028022034008E-3</v>
      </c>
      <c r="L74">
        <f t="shared" si="10"/>
        <v>1.0462331386076992E-2</v>
      </c>
    </row>
    <row r="75" spans="4:12">
      <c r="D75">
        <f t="shared" si="10"/>
        <v>-3.2565798285263725E-4</v>
      </c>
      <c r="E75">
        <f t="shared" si="10"/>
        <v>1.9652949650156319E-3</v>
      </c>
      <c r="F75">
        <f t="shared" si="10"/>
        <v>-6.579829612653658E-4</v>
      </c>
      <c r="G75">
        <f t="shared" si="10"/>
        <v>-2.2899134021240981E-3</v>
      </c>
      <c r="H75">
        <f t="shared" si="10"/>
        <v>9.6053704383462276E-3</v>
      </c>
      <c r="I75">
        <f t="shared" si="10"/>
        <v>7.4302752764717232E-3</v>
      </c>
      <c r="J75">
        <f t="shared" si="10"/>
        <v>5.899332419851401E-4</v>
      </c>
      <c r="K75">
        <f t="shared" si="10"/>
        <v>-2.9355739690338904E-3</v>
      </c>
      <c r="L75">
        <f t="shared" si="10"/>
        <v>1.8725756519897329E-4</v>
      </c>
    </row>
    <row r="76" spans="4:12">
      <c r="D76">
        <f t="shared" si="10"/>
        <v>-6.402322747526292E-3</v>
      </c>
      <c r="E76">
        <f t="shared" si="10"/>
        <v>-2.7411435524544964E-3</v>
      </c>
      <c r="F76">
        <f t="shared" si="10"/>
        <v>-3.8954056892596496E-3</v>
      </c>
      <c r="G76">
        <f t="shared" si="10"/>
        <v>6.2970447531904969E-3</v>
      </c>
      <c r="H76">
        <f t="shared" si="10"/>
        <v>2.9768572897890609E-2</v>
      </c>
      <c r="I76">
        <f t="shared" si="10"/>
        <v>6.6632926634925919E-3</v>
      </c>
      <c r="J76">
        <f t="shared" si="10"/>
        <v>7.8219560605010206E-3</v>
      </c>
      <c r="K76">
        <f t="shared" si="10"/>
        <v>-7.1182106557548027E-3</v>
      </c>
      <c r="L76">
        <f t="shared" si="10"/>
        <v>5.3900548622266939E-4</v>
      </c>
    </row>
    <row r="78" spans="4:12">
      <c r="D78">
        <f>SUM(D71:D76)</f>
        <v>2.2958601373139032E-2</v>
      </c>
      <c r="E78">
        <f t="shared" ref="E78:L78" si="11">SUM(E71:E76)</f>
        <v>9.3742408707694916E-2</v>
      </c>
      <c r="F78">
        <f t="shared" si="11"/>
        <v>0.13543586348821293</v>
      </c>
      <c r="G78">
        <f t="shared" si="11"/>
        <v>4.1078123694586584E-2</v>
      </c>
      <c r="H78">
        <f t="shared" si="11"/>
        <v>5.6810760218740777E-2</v>
      </c>
      <c r="I78">
        <f t="shared" si="11"/>
        <v>0.192456277739113</v>
      </c>
      <c r="J78">
        <f t="shared" si="11"/>
        <v>7.3459432668295348E-3</v>
      </c>
      <c r="K78">
        <f t="shared" si="11"/>
        <v>1.6390189598610855E-3</v>
      </c>
      <c r="L78">
        <f t="shared" si="11"/>
        <v>2.5269753578183216E-2</v>
      </c>
    </row>
    <row r="80" spans="4:12">
      <c r="D80">
        <f t="shared" ref="D80:L80" si="12">(D46-C46)/D46</f>
        <v>1.9271452115155636E-2</v>
      </c>
      <c r="E80">
        <f t="shared" si="12"/>
        <v>8.4541861679944111E-2</v>
      </c>
      <c r="F80">
        <f t="shared" si="12"/>
        <v>0.11382983215493282</v>
      </c>
      <c r="G80">
        <f t="shared" si="12"/>
        <v>3.4724573326702785E-2</v>
      </c>
      <c r="H80">
        <f t="shared" si="12"/>
        <v>4.3727970429351129E-2</v>
      </c>
      <c r="I80">
        <f t="shared" si="12"/>
        <v>0.17605014115884515</v>
      </c>
      <c r="J80">
        <f t="shared" si="12"/>
        <v>7.0371959694592156E-3</v>
      </c>
      <c r="K80">
        <f t="shared" si="12"/>
        <v>-3.1065239735879762E-3</v>
      </c>
      <c r="L80">
        <f t="shared" si="12"/>
        <v>2.5326894788521737E-2</v>
      </c>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Master</vt:lpstr>
      <vt:lpstr>Definitions and theory</vt:lpstr>
      <vt:lpstr>Provinces</vt:lpstr>
      <vt:lpstr>Unstructured data</vt:lpstr>
      <vt:lpstr>Industries</vt:lpstr>
      <vt:lpstr>Nominal Gross Domestic Product </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Guy Jansen</dc:creator>
  <cp:lastModifiedBy>Guy Jansen</cp:lastModifiedBy>
  <dcterms:created xsi:type="dcterms:W3CDTF">2025-03-20T00:10:19Z</dcterms:created>
  <dcterms:modified xsi:type="dcterms:W3CDTF">2025-04-23T00:00:19Z</dcterms:modified>
</cp:coreProperties>
</file>